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3500" tabRatio="861"/>
  </bookViews>
  <sheets>
    <sheet name="HINWEISE - Bitte lesen" sheetId="19" r:id="rId1"/>
    <sheet name="Stammdaten" sheetId="16" r:id="rId2"/>
    <sheet name="THS-VO" sheetId="38" r:id="rId3"/>
    <sheet name="GL" sheetId="30" r:id="rId4"/>
    <sheet name="CC" sheetId="33" r:id="rId5"/>
    <sheet name="DS" sheetId="34" r:id="rId6"/>
    <sheet name="BJ" sheetId="35" r:id="rId7"/>
    <sheet name="VK" sheetId="28" r:id="rId8"/>
    <sheet name="PARA-VK" sheetId="36" r:id="rId9"/>
    <sheet name="CSC" sheetId="5" r:id="rId10"/>
    <sheet name="DK" sheetId="32" r:id="rId11"/>
    <sheet name="PARA-DK" sheetId="37" r:id="rId12"/>
    <sheet name="HL" sheetId="14" r:id="rId13"/>
    <sheet name="SHORTY" sheetId="6" r:id="rId14"/>
    <sheet name="K.O.-Cup" sheetId="15" r:id="rId15"/>
  </sheets>
  <definedNames>
    <definedName name="CSCErw">CSC!$A$4:$U$28</definedName>
    <definedName name="CSCJug">CSC!$A$31:$U$36</definedName>
    <definedName name="Dreikampf">DK!$A$4:$AA$34</definedName>
    <definedName name="_xlnm.Print_Titles" localSheetId="6">BJ!$1:$4</definedName>
    <definedName name="_xlnm.Print_Titles" localSheetId="4">CC!$1:$4</definedName>
    <definedName name="_xlnm.Print_Titles" localSheetId="10">DK!$1:$4</definedName>
    <definedName name="_xlnm.Print_Titles" localSheetId="5">DS!$1:$4</definedName>
    <definedName name="_xlnm.Print_Titles" localSheetId="3">GL!$1:$4</definedName>
    <definedName name="_xlnm.Print_Titles" localSheetId="12">HL!$1:$4</definedName>
    <definedName name="_xlnm.Print_Titles" localSheetId="11">'PARA-DK'!$1:$4</definedName>
    <definedName name="_xlnm.Print_Titles" localSheetId="8">'PARA-VK'!$1:$4</definedName>
    <definedName name="_xlnm.Print_Titles" localSheetId="2">'THS-VO'!$1:$4</definedName>
    <definedName name="_xlnm.Print_Titles" localSheetId="7">VK!$1:$4</definedName>
    <definedName name="Geländelauf" localSheetId="6">BJ!$A$4:$L$34</definedName>
    <definedName name="Geländelauf" localSheetId="4">CC!$A$4:$M$34</definedName>
    <definedName name="Geländelauf" localSheetId="5">DS!$A$4:$M$34</definedName>
    <definedName name="Geländelauf" localSheetId="2">'THS-VO'!$A$4:$J$34</definedName>
    <definedName name="Geländelauf">GL!$A$4:$N$34</definedName>
    <definedName name="Hindernislauf">HL!$A$4:$N$39</definedName>
    <definedName name="ShortyErw">SHORTY!$A$4:$Q$34</definedName>
    <definedName name="ShortyJug">SHORTY!$A$37:$Q$42</definedName>
    <definedName name="Vierkampf" localSheetId="10">DK!$A$4:$AA$34</definedName>
    <definedName name="Vierkampf" localSheetId="11">'PARA-DK'!$A$4:$U$34</definedName>
    <definedName name="Vierkampf" localSheetId="8">'PARA-VK'!$A$4:$V$34</definedName>
    <definedName name="Vierkampf">VK!$A$4:$AC$34</definedName>
  </definedNames>
  <calcPr calcId="145621"/>
</workbook>
</file>

<file path=xl/calcChain.xml><?xml version="1.0" encoding="utf-8"?>
<calcChain xmlns="http://schemas.openxmlformats.org/spreadsheetml/2006/main">
  <c r="T9" i="37" l="1"/>
  <c r="T10" i="37"/>
  <c r="T11" i="37"/>
  <c r="T12" i="37"/>
  <c r="T13" i="37"/>
  <c r="T14" i="37"/>
  <c r="T15" i="37"/>
  <c r="T16" i="37"/>
  <c r="T17" i="37"/>
  <c r="T18" i="37"/>
  <c r="T19" i="37"/>
  <c r="T20" i="37"/>
  <c r="T21" i="37"/>
  <c r="T22" i="37"/>
  <c r="T23" i="37"/>
  <c r="T24" i="37"/>
  <c r="T25" i="37"/>
  <c r="T26" i="37"/>
  <c r="T27" i="37"/>
  <c r="T28" i="37"/>
  <c r="T29" i="37"/>
  <c r="T30" i="37"/>
  <c r="T31" i="37"/>
  <c r="T32" i="37"/>
  <c r="T33" i="37"/>
  <c r="T34" i="37"/>
  <c r="U10" i="36"/>
  <c r="U11" i="36"/>
  <c r="U12" i="36"/>
  <c r="U13" i="36"/>
  <c r="U14" i="36"/>
  <c r="U15" i="36"/>
  <c r="U16" i="36"/>
  <c r="U17" i="36"/>
  <c r="U18" i="36"/>
  <c r="U19" i="36"/>
  <c r="U20" i="36"/>
  <c r="U21" i="36"/>
  <c r="U22" i="36"/>
  <c r="U23" i="36"/>
  <c r="U24" i="36"/>
  <c r="U25" i="36"/>
  <c r="U26" i="36"/>
  <c r="U27" i="36"/>
  <c r="U28" i="36"/>
  <c r="U29" i="36"/>
  <c r="U30" i="36"/>
  <c r="U31" i="36"/>
  <c r="U32" i="36"/>
  <c r="U33" i="36"/>
  <c r="U34" i="36"/>
  <c r="A3" i="38" l="1"/>
  <c r="A1" i="19"/>
  <c r="A3" i="37"/>
  <c r="U9" i="37"/>
  <c r="U10" i="37"/>
  <c r="U11" i="37"/>
  <c r="U12" i="37"/>
  <c r="U13" i="37"/>
  <c r="U14" i="37"/>
  <c r="U15" i="37"/>
  <c r="U16" i="37"/>
  <c r="U17" i="37"/>
  <c r="U18" i="37"/>
  <c r="U19" i="37"/>
  <c r="U20" i="37"/>
  <c r="U21" i="37"/>
  <c r="U22" i="37"/>
  <c r="U23" i="37"/>
  <c r="U24" i="37"/>
  <c r="U25" i="37"/>
  <c r="U26" i="37"/>
  <c r="U27" i="37"/>
  <c r="U28" i="37"/>
  <c r="U29" i="37"/>
  <c r="U30" i="37"/>
  <c r="U31" i="37"/>
  <c r="U32" i="37"/>
  <c r="U33" i="37"/>
  <c r="U34" i="37"/>
  <c r="S34" i="37"/>
  <c r="R34" i="37"/>
  <c r="Q34" i="37"/>
  <c r="S33" i="37"/>
  <c r="R33" i="37"/>
  <c r="Q33" i="37"/>
  <c r="S32" i="37"/>
  <c r="R32" i="37"/>
  <c r="Q32" i="37"/>
  <c r="S31" i="37"/>
  <c r="R31" i="37"/>
  <c r="Q31" i="37"/>
  <c r="S30" i="37"/>
  <c r="R30" i="37"/>
  <c r="Q30" i="37"/>
  <c r="S29" i="37"/>
  <c r="R29" i="37"/>
  <c r="Q29" i="37"/>
  <c r="S28" i="37"/>
  <c r="R28" i="37"/>
  <c r="Q28" i="37"/>
  <c r="S27" i="37"/>
  <c r="R27" i="37"/>
  <c r="Q27" i="37"/>
  <c r="S26" i="37"/>
  <c r="R26" i="37"/>
  <c r="Q26" i="37"/>
  <c r="S25" i="37"/>
  <c r="R25" i="37"/>
  <c r="Q25" i="37"/>
  <c r="S24" i="37"/>
  <c r="R24" i="37"/>
  <c r="Q24" i="37"/>
  <c r="S23" i="37"/>
  <c r="R23" i="37"/>
  <c r="Q23" i="37"/>
  <c r="S22" i="37"/>
  <c r="R22" i="37"/>
  <c r="Q22" i="37"/>
  <c r="S21" i="37"/>
  <c r="R21" i="37"/>
  <c r="Q21" i="37"/>
  <c r="S20" i="37"/>
  <c r="R20" i="37"/>
  <c r="Q20" i="37"/>
  <c r="S19" i="37"/>
  <c r="R19" i="37"/>
  <c r="Q19" i="37"/>
  <c r="S18" i="37"/>
  <c r="R18" i="37"/>
  <c r="Q18" i="37"/>
  <c r="S17" i="37"/>
  <c r="R17" i="37"/>
  <c r="Q17" i="37"/>
  <c r="S16" i="37"/>
  <c r="R16" i="37"/>
  <c r="Q16" i="37"/>
  <c r="S15" i="37"/>
  <c r="R15" i="37"/>
  <c r="Q15" i="37"/>
  <c r="S14" i="37"/>
  <c r="R14" i="37"/>
  <c r="Q14" i="37"/>
  <c r="S13" i="37"/>
  <c r="R13" i="37"/>
  <c r="Q13" i="37"/>
  <c r="S12" i="37"/>
  <c r="R12" i="37"/>
  <c r="Q12" i="37"/>
  <c r="S11" i="37"/>
  <c r="R11" i="37"/>
  <c r="Q11" i="37"/>
  <c r="S10" i="37"/>
  <c r="R10" i="37"/>
  <c r="Q10" i="37"/>
  <c r="S9" i="37"/>
  <c r="R9" i="37"/>
  <c r="Q9" i="37"/>
  <c r="S8" i="37"/>
  <c r="R8" i="37"/>
  <c r="Q8" i="37"/>
  <c r="T8" i="37" s="1"/>
  <c r="S7" i="37"/>
  <c r="R7" i="37"/>
  <c r="Q7" i="37"/>
  <c r="S6" i="37"/>
  <c r="U6" i="37" s="1"/>
  <c r="R6" i="37"/>
  <c r="Q6" i="37"/>
  <c r="S5" i="37"/>
  <c r="R5" i="37"/>
  <c r="Q5" i="37"/>
  <c r="T5" i="37" s="1"/>
  <c r="A3" i="36"/>
  <c r="V12" i="36"/>
  <c r="V16" i="36"/>
  <c r="V20" i="36"/>
  <c r="V24" i="36"/>
  <c r="V28" i="36"/>
  <c r="V32" i="36"/>
  <c r="R6" i="36"/>
  <c r="R7" i="36"/>
  <c r="R8" i="36"/>
  <c r="R9" i="36"/>
  <c r="R10" i="36"/>
  <c r="R11" i="36"/>
  <c r="V11" i="36" s="1"/>
  <c r="R12" i="36"/>
  <c r="R13" i="36"/>
  <c r="V13" i="36" s="1"/>
  <c r="R14" i="36"/>
  <c r="R15" i="36"/>
  <c r="V15" i="36" s="1"/>
  <c r="R16" i="36"/>
  <c r="R17" i="36"/>
  <c r="V17" i="36" s="1"/>
  <c r="R18" i="36"/>
  <c r="R19" i="36"/>
  <c r="V19" i="36" s="1"/>
  <c r="R20" i="36"/>
  <c r="R21" i="36"/>
  <c r="V21" i="36" s="1"/>
  <c r="R22" i="36"/>
  <c r="R23" i="36"/>
  <c r="V23" i="36" s="1"/>
  <c r="R24" i="36"/>
  <c r="R25" i="36"/>
  <c r="V25" i="36" s="1"/>
  <c r="R26" i="36"/>
  <c r="R27" i="36"/>
  <c r="V27" i="36" s="1"/>
  <c r="R28" i="36"/>
  <c r="R29" i="36"/>
  <c r="V29" i="36" s="1"/>
  <c r="R30" i="36"/>
  <c r="R31" i="36"/>
  <c r="V31" i="36" s="1"/>
  <c r="R32" i="36"/>
  <c r="R33" i="36"/>
  <c r="V33" i="36" s="1"/>
  <c r="R34" i="36"/>
  <c r="R5" i="36"/>
  <c r="T34" i="36"/>
  <c r="S34" i="36"/>
  <c r="V34" i="36" s="1"/>
  <c r="T33" i="36"/>
  <c r="S33" i="36"/>
  <c r="T32" i="36"/>
  <c r="S32" i="36"/>
  <c r="T31" i="36"/>
  <c r="S31" i="36"/>
  <c r="T30" i="36"/>
  <c r="S30" i="36"/>
  <c r="V30" i="36" s="1"/>
  <c r="T29" i="36"/>
  <c r="S29" i="36"/>
  <c r="T28" i="36"/>
  <c r="S28" i="36"/>
  <c r="T27" i="36"/>
  <c r="S27" i="36"/>
  <c r="T26" i="36"/>
  <c r="S26" i="36"/>
  <c r="V26" i="36" s="1"/>
  <c r="T25" i="36"/>
  <c r="S25" i="36"/>
  <c r="T24" i="36"/>
  <c r="S24" i="36"/>
  <c r="T23" i="36"/>
  <c r="S23" i="36"/>
  <c r="T22" i="36"/>
  <c r="S22" i="36"/>
  <c r="V22" i="36" s="1"/>
  <c r="T21" i="36"/>
  <c r="S21" i="36"/>
  <c r="T20" i="36"/>
  <c r="S20" i="36"/>
  <c r="T19" i="36"/>
  <c r="S19" i="36"/>
  <c r="T18" i="36"/>
  <c r="S18" i="36"/>
  <c r="V18" i="36" s="1"/>
  <c r="T17" i="36"/>
  <c r="S17" i="36"/>
  <c r="T16" i="36"/>
  <c r="S16" i="36"/>
  <c r="T15" i="36"/>
  <c r="S15" i="36"/>
  <c r="T14" i="36"/>
  <c r="S14" i="36"/>
  <c r="V14" i="36" s="1"/>
  <c r="T13" i="36"/>
  <c r="S13" i="36"/>
  <c r="T12" i="36"/>
  <c r="S12" i="36"/>
  <c r="T11" i="36"/>
  <c r="S11" i="36"/>
  <c r="T10" i="36"/>
  <c r="S10" i="36"/>
  <c r="V10" i="36" s="1"/>
  <c r="T9" i="36"/>
  <c r="S9" i="36"/>
  <c r="T8" i="36"/>
  <c r="S8" i="36"/>
  <c r="T7" i="36"/>
  <c r="S7" i="36"/>
  <c r="T6" i="36"/>
  <c r="S6" i="36"/>
  <c r="T5" i="36"/>
  <c r="S5" i="36"/>
  <c r="V5" i="36" s="1"/>
  <c r="A3" i="35"/>
  <c r="L34" i="35"/>
  <c r="L33" i="35"/>
  <c r="L32" i="35"/>
  <c r="L31" i="35"/>
  <c r="L30" i="35"/>
  <c r="L29" i="35"/>
  <c r="L28" i="35"/>
  <c r="L27" i="35"/>
  <c r="L26" i="35"/>
  <c r="L25" i="35"/>
  <c r="L24" i="35"/>
  <c r="L23" i="35"/>
  <c r="L22" i="35"/>
  <c r="L21" i="35"/>
  <c r="L20" i="35"/>
  <c r="L19" i="35"/>
  <c r="L18" i="35"/>
  <c r="L17" i="35"/>
  <c r="L16" i="35"/>
  <c r="L15" i="35"/>
  <c r="L14" i="35"/>
  <c r="L13" i="35"/>
  <c r="L12" i="35"/>
  <c r="L11" i="35"/>
  <c r="L10" i="35"/>
  <c r="L9" i="35"/>
  <c r="L8" i="35"/>
  <c r="L7" i="35"/>
  <c r="L6" i="35"/>
  <c r="L5" i="35"/>
  <c r="A3" i="34"/>
  <c r="M34" i="34"/>
  <c r="M33" i="34"/>
  <c r="M32" i="34"/>
  <c r="M31" i="34"/>
  <c r="M30" i="34"/>
  <c r="M29" i="34"/>
  <c r="M28" i="34"/>
  <c r="M27" i="34"/>
  <c r="M26" i="34"/>
  <c r="M25" i="34"/>
  <c r="M24" i="34"/>
  <c r="M23" i="34"/>
  <c r="M22" i="34"/>
  <c r="M21" i="34"/>
  <c r="M20" i="34"/>
  <c r="M19" i="34"/>
  <c r="M18" i="34"/>
  <c r="M17" i="34"/>
  <c r="M16" i="34"/>
  <c r="M15" i="34"/>
  <c r="M14" i="34"/>
  <c r="M13" i="34"/>
  <c r="M12" i="34"/>
  <c r="M11" i="34"/>
  <c r="M10" i="34"/>
  <c r="M9" i="34"/>
  <c r="M8" i="34"/>
  <c r="M7" i="34"/>
  <c r="M6" i="34"/>
  <c r="M5" i="34"/>
  <c r="A3" i="33"/>
  <c r="M34" i="33"/>
  <c r="M33" i="33"/>
  <c r="M32" i="33"/>
  <c r="M31" i="33"/>
  <c r="M30" i="33"/>
  <c r="M29" i="33"/>
  <c r="M28" i="33"/>
  <c r="M27" i="33"/>
  <c r="M26" i="33"/>
  <c r="M25" i="33"/>
  <c r="M24" i="33"/>
  <c r="M23" i="33"/>
  <c r="M22" i="33"/>
  <c r="M21" i="33"/>
  <c r="M20" i="33"/>
  <c r="M19" i="33"/>
  <c r="M18" i="33"/>
  <c r="M17" i="33"/>
  <c r="M16" i="33"/>
  <c r="M15" i="33"/>
  <c r="M14" i="33"/>
  <c r="M13" i="33"/>
  <c r="M12" i="33"/>
  <c r="M11" i="33"/>
  <c r="M10" i="33"/>
  <c r="M9" i="33"/>
  <c r="M8" i="33"/>
  <c r="M7" i="33"/>
  <c r="M6" i="33"/>
  <c r="M5" i="33"/>
  <c r="T7" i="37" l="1"/>
  <c r="U7" i="37"/>
  <c r="T6" i="37"/>
  <c r="U8" i="37"/>
  <c r="U5" i="37"/>
  <c r="U6" i="36"/>
  <c r="V6" i="36"/>
  <c r="V9" i="36"/>
  <c r="U9" i="36"/>
  <c r="U8" i="36"/>
  <c r="U5" i="36"/>
  <c r="V7" i="36"/>
  <c r="U7" i="36"/>
  <c r="V8" i="36"/>
  <c r="AA8" i="32"/>
  <c r="AA9" i="32"/>
  <c r="AA10" i="32"/>
  <c r="AA11" i="32"/>
  <c r="AA12" i="32"/>
  <c r="AA13" i="32"/>
  <c r="AA14" i="32"/>
  <c r="AA15" i="32"/>
  <c r="AA16" i="32"/>
  <c r="AA17" i="32"/>
  <c r="AA18" i="32"/>
  <c r="AA19" i="32"/>
  <c r="AA20" i="32"/>
  <c r="AA21" i="32"/>
  <c r="AA22" i="32"/>
  <c r="AA23" i="32"/>
  <c r="AA24" i="32"/>
  <c r="AA25" i="32"/>
  <c r="AA26" i="32"/>
  <c r="AA27" i="32"/>
  <c r="AA28" i="32"/>
  <c r="AA29" i="32"/>
  <c r="AA30" i="32"/>
  <c r="AA31" i="32"/>
  <c r="AA32" i="32"/>
  <c r="AA33" i="32"/>
  <c r="AA34" i="32"/>
  <c r="A3" i="32" l="1"/>
  <c r="V5" i="32"/>
  <c r="Y34" i="32"/>
  <c r="X34" i="32"/>
  <c r="W34" i="32"/>
  <c r="V34" i="32"/>
  <c r="Y33" i="32"/>
  <c r="X33" i="32"/>
  <c r="W33" i="32"/>
  <c r="V33" i="32"/>
  <c r="Y32" i="32"/>
  <c r="X32" i="32"/>
  <c r="W32" i="32"/>
  <c r="V32" i="32"/>
  <c r="Y31" i="32"/>
  <c r="X31" i="32"/>
  <c r="W31" i="32"/>
  <c r="V31" i="32"/>
  <c r="Y30" i="32"/>
  <c r="X30" i="32"/>
  <c r="W30" i="32"/>
  <c r="V30" i="32"/>
  <c r="Y29" i="32"/>
  <c r="X29" i="32"/>
  <c r="W29" i="32"/>
  <c r="V29" i="32"/>
  <c r="Y28" i="32"/>
  <c r="X28" i="32"/>
  <c r="W28" i="32"/>
  <c r="V28" i="32"/>
  <c r="Y27" i="32"/>
  <c r="X27" i="32"/>
  <c r="W27" i="32"/>
  <c r="V27" i="32"/>
  <c r="Y26" i="32"/>
  <c r="X26" i="32"/>
  <c r="W26" i="32"/>
  <c r="V26" i="32"/>
  <c r="Y25" i="32"/>
  <c r="X25" i="32"/>
  <c r="W25" i="32"/>
  <c r="V25" i="32"/>
  <c r="Y24" i="32"/>
  <c r="X24" i="32"/>
  <c r="W24" i="32"/>
  <c r="V24" i="32"/>
  <c r="Y23" i="32"/>
  <c r="X23" i="32"/>
  <c r="W23" i="32"/>
  <c r="V23" i="32"/>
  <c r="Y22" i="32"/>
  <c r="X22" i="32"/>
  <c r="W22" i="32"/>
  <c r="V22" i="32"/>
  <c r="Y21" i="32"/>
  <c r="X21" i="32"/>
  <c r="W21" i="32"/>
  <c r="V21" i="32"/>
  <c r="Y20" i="32"/>
  <c r="X20" i="32"/>
  <c r="Z20" i="32" s="1"/>
  <c r="W20" i="32"/>
  <c r="V20" i="32"/>
  <c r="Y19" i="32"/>
  <c r="X19" i="32"/>
  <c r="Z19" i="32" s="1"/>
  <c r="W19" i="32"/>
  <c r="V19" i="32"/>
  <c r="Y18" i="32"/>
  <c r="X18" i="32"/>
  <c r="Z18" i="32" s="1"/>
  <c r="W18" i="32"/>
  <c r="V18" i="32"/>
  <c r="Y17" i="32"/>
  <c r="X17" i="32"/>
  <c r="Z17" i="32" s="1"/>
  <c r="W17" i="32"/>
  <c r="V17" i="32"/>
  <c r="Y16" i="32"/>
  <c r="X16" i="32"/>
  <c r="Z16" i="32" s="1"/>
  <c r="W16" i="32"/>
  <c r="V16" i="32"/>
  <c r="Y15" i="32"/>
  <c r="X15" i="32"/>
  <c r="Z15" i="32" s="1"/>
  <c r="W15" i="32"/>
  <c r="V15" i="32"/>
  <c r="Y14" i="32"/>
  <c r="X14" i="32"/>
  <c r="Z14" i="32" s="1"/>
  <c r="W14" i="32"/>
  <c r="V14" i="32"/>
  <c r="Y13" i="32"/>
  <c r="X13" i="32"/>
  <c r="Z13" i="32" s="1"/>
  <c r="W13" i="32"/>
  <c r="V13" i="32"/>
  <c r="Y12" i="32"/>
  <c r="X12" i="32"/>
  <c r="Z12" i="32" s="1"/>
  <c r="W12" i="32"/>
  <c r="V12" i="32"/>
  <c r="Y11" i="32"/>
  <c r="X11" i="32"/>
  <c r="Z11" i="32" s="1"/>
  <c r="W11" i="32"/>
  <c r="V11" i="32"/>
  <c r="Y10" i="32"/>
  <c r="X10" i="32"/>
  <c r="W10" i="32"/>
  <c r="V10" i="32"/>
  <c r="Y9" i="32"/>
  <c r="X9" i="32"/>
  <c r="W9" i="32"/>
  <c r="V9" i="32"/>
  <c r="Y8" i="32"/>
  <c r="X8" i="32"/>
  <c r="W8" i="32"/>
  <c r="V8" i="32"/>
  <c r="Y7" i="32"/>
  <c r="X7" i="32"/>
  <c r="W7" i="32"/>
  <c r="V7" i="32"/>
  <c r="Y6" i="32"/>
  <c r="X6" i="32"/>
  <c r="W6" i="32"/>
  <c r="V6" i="32"/>
  <c r="Y5" i="32"/>
  <c r="X5" i="32"/>
  <c r="W5" i="32"/>
  <c r="Z5" i="32" l="1"/>
  <c r="Z6" i="32"/>
  <c r="Z7" i="32"/>
  <c r="AA6" i="32"/>
  <c r="AA5" i="32"/>
  <c r="AA7" i="32"/>
  <c r="Z21" i="32"/>
  <c r="Z22" i="32"/>
  <c r="Z23" i="32"/>
  <c r="Z24" i="32"/>
  <c r="Z25" i="32"/>
  <c r="Z26" i="32"/>
  <c r="Z27" i="32"/>
  <c r="Z28" i="32"/>
  <c r="Z29" i="32"/>
  <c r="Z30" i="32"/>
  <c r="Z31" i="32"/>
  <c r="Z32" i="32"/>
  <c r="Z33" i="32"/>
  <c r="Z34" i="32"/>
  <c r="Z8" i="32"/>
  <c r="Z9" i="32"/>
  <c r="Z10" i="32"/>
  <c r="L6" i="30"/>
  <c r="L7" i="30"/>
  <c r="L8" i="30"/>
  <c r="L9" i="30"/>
  <c r="L10" i="30"/>
  <c r="L11" i="30"/>
  <c r="L12" i="30"/>
  <c r="L13" i="30"/>
  <c r="L14" i="30"/>
  <c r="L15" i="30"/>
  <c r="L16" i="30"/>
  <c r="L17" i="30"/>
  <c r="L18" i="30"/>
  <c r="L19" i="30"/>
  <c r="L20" i="30"/>
  <c r="L21" i="30"/>
  <c r="L22" i="30"/>
  <c r="L23" i="30"/>
  <c r="L24" i="30"/>
  <c r="L25" i="30"/>
  <c r="L26" i="30"/>
  <c r="L27" i="30"/>
  <c r="L28" i="30"/>
  <c r="L29" i="30"/>
  <c r="L30" i="30"/>
  <c r="L31" i="30"/>
  <c r="L32" i="30"/>
  <c r="L33" i="30"/>
  <c r="L34" i="30"/>
  <c r="A3" i="30"/>
  <c r="L5" i="30"/>
  <c r="W5" i="28"/>
  <c r="A3" i="28"/>
  <c r="W6" i="28"/>
  <c r="X6" i="28"/>
  <c r="Y6" i="28"/>
  <c r="Z6" i="28"/>
  <c r="W7" i="28"/>
  <c r="X7" i="28"/>
  <c r="Y7" i="28"/>
  <c r="Z7" i="28"/>
  <c r="W8" i="28"/>
  <c r="X8" i="28"/>
  <c r="Y8" i="28"/>
  <c r="Z8" i="28"/>
  <c r="W9" i="28"/>
  <c r="X9" i="28"/>
  <c r="Y9" i="28"/>
  <c r="Z9" i="28"/>
  <c r="W10" i="28"/>
  <c r="X10" i="28"/>
  <c r="Y10" i="28"/>
  <c r="Z10" i="28"/>
  <c r="W11" i="28"/>
  <c r="X11" i="28"/>
  <c r="Y11" i="28"/>
  <c r="Z11" i="28"/>
  <c r="W12" i="28"/>
  <c r="X12" i="28"/>
  <c r="Y12" i="28"/>
  <c r="Z12" i="28"/>
  <c r="W13" i="28"/>
  <c r="X13" i="28"/>
  <c r="Y13" i="28"/>
  <c r="Z13" i="28"/>
  <c r="W14" i="28"/>
  <c r="X14" i="28"/>
  <c r="Y14" i="28"/>
  <c r="Z14" i="28"/>
  <c r="W15" i="28"/>
  <c r="X15" i="28"/>
  <c r="Y15" i="28"/>
  <c r="Z15" i="28"/>
  <c r="W16" i="28"/>
  <c r="X16" i="28"/>
  <c r="Y16" i="28"/>
  <c r="Z16" i="28"/>
  <c r="W17" i="28"/>
  <c r="X17" i="28"/>
  <c r="Y17" i="28"/>
  <c r="Z17" i="28"/>
  <c r="W18" i="28"/>
  <c r="X18" i="28"/>
  <c r="Y18" i="28"/>
  <c r="Z18" i="28"/>
  <c r="W19" i="28"/>
  <c r="X19" i="28"/>
  <c r="Y19" i="28"/>
  <c r="Z19" i="28"/>
  <c r="W20" i="28"/>
  <c r="X20" i="28"/>
  <c r="Y20" i="28"/>
  <c r="Z20" i="28"/>
  <c r="W21" i="28"/>
  <c r="X21" i="28"/>
  <c r="Y21" i="28"/>
  <c r="Z21" i="28"/>
  <c r="W22" i="28"/>
  <c r="X22" i="28"/>
  <c r="Y22" i="28"/>
  <c r="Z22" i="28"/>
  <c r="W23" i="28"/>
  <c r="X23" i="28"/>
  <c r="Y23" i="28"/>
  <c r="Z23" i="28"/>
  <c r="W24" i="28"/>
  <c r="X24" i="28"/>
  <c r="Y24" i="28"/>
  <c r="Z24" i="28"/>
  <c r="W25" i="28"/>
  <c r="X25" i="28"/>
  <c r="Y25" i="28"/>
  <c r="Z25" i="28"/>
  <c r="W26" i="28"/>
  <c r="X26" i="28"/>
  <c r="Y26" i="28"/>
  <c r="Z26" i="28"/>
  <c r="W27" i="28"/>
  <c r="X27" i="28"/>
  <c r="Y27" i="28"/>
  <c r="Z27" i="28"/>
  <c r="W28" i="28"/>
  <c r="X28" i="28"/>
  <c r="Y28" i="28"/>
  <c r="Z28" i="28"/>
  <c r="W29" i="28"/>
  <c r="X29" i="28"/>
  <c r="Y29" i="28"/>
  <c r="Z29" i="28"/>
  <c r="W30" i="28"/>
  <c r="X30" i="28"/>
  <c r="Y30" i="28"/>
  <c r="Z30" i="28"/>
  <c r="W31" i="28"/>
  <c r="X31" i="28"/>
  <c r="Y31" i="28"/>
  <c r="Z31" i="28"/>
  <c r="W32" i="28"/>
  <c r="X32" i="28"/>
  <c r="Y32" i="28"/>
  <c r="Z32" i="28"/>
  <c r="W33" i="28"/>
  <c r="X33" i="28"/>
  <c r="Y33" i="28"/>
  <c r="Z33" i="28"/>
  <c r="W34" i="28"/>
  <c r="X34" i="28"/>
  <c r="Y34" i="28"/>
  <c r="Z34" i="28"/>
  <c r="Y5" i="28"/>
  <c r="X5" i="28"/>
  <c r="AA19" i="28" l="1"/>
  <c r="AC33" i="28"/>
  <c r="AC32" i="28"/>
  <c r="AA15" i="28"/>
  <c r="AA31" i="28"/>
  <c r="AA28" i="28"/>
  <c r="AA27" i="28"/>
  <c r="AA24" i="28"/>
  <c r="AA23" i="28"/>
  <c r="AA21" i="28"/>
  <c r="AC13" i="28"/>
  <c r="AB13" i="28" s="1"/>
  <c r="AC12" i="28"/>
  <c r="AB12" i="28" s="1"/>
  <c r="AC11" i="28"/>
  <c r="AB11" i="28" s="1"/>
  <c r="AC10" i="28"/>
  <c r="AC9" i="28"/>
  <c r="AA12" i="28"/>
  <c r="AA11" i="28"/>
  <c r="AA8" i="28"/>
  <c r="AA7" i="28"/>
  <c r="AA34" i="28"/>
  <c r="AC31" i="28"/>
  <c r="AB31" i="28" s="1"/>
  <c r="AC30" i="28"/>
  <c r="AB30" i="28" s="1"/>
  <c r="AC29" i="28"/>
  <c r="AB29" i="28" s="1"/>
  <c r="AC28" i="28"/>
  <c r="AB28" i="28" s="1"/>
  <c r="AC27" i="28"/>
  <c r="AB27" i="28" s="1"/>
  <c r="AC26" i="28"/>
  <c r="AC25" i="28"/>
  <c r="AB25" i="28" s="1"/>
  <c r="AA14" i="28"/>
  <c r="AA10" i="28"/>
  <c r="AC8" i="28"/>
  <c r="AB8" i="28" s="1"/>
  <c r="AC7" i="28"/>
  <c r="AB7" i="28" s="1"/>
  <c r="AC6" i="28"/>
  <c r="AB6" i="28" s="1"/>
  <c r="AC15" i="28"/>
  <c r="AB15" i="28" s="1"/>
  <c r="AB32" i="28"/>
  <c r="AA30" i="28"/>
  <c r="AA26" i="28"/>
  <c r="AC24" i="28"/>
  <c r="AB24" i="28" s="1"/>
  <c r="AC23" i="28"/>
  <c r="AB23" i="28" s="1"/>
  <c r="AC22" i="28"/>
  <c r="AC21" i="28"/>
  <c r="AB21" i="28" s="1"/>
  <c r="AC20" i="28"/>
  <c r="AB20" i="28" s="1"/>
  <c r="AC34" i="28"/>
  <c r="AB34" i="28" s="1"/>
  <c r="AC14" i="28"/>
  <c r="AB14" i="28" s="1"/>
  <c r="AC19" i="28"/>
  <c r="AB19" i="28" s="1"/>
  <c r="AC18" i="28"/>
  <c r="AB18" i="28" s="1"/>
  <c r="AC17" i="28"/>
  <c r="AC16" i="28"/>
  <c r="AB16" i="28" s="1"/>
  <c r="AA16" i="28"/>
  <c r="AA9" i="28"/>
  <c r="AA29" i="28"/>
  <c r="AB22" i="28"/>
  <c r="AA20" i="28"/>
  <c r="AA18" i="28"/>
  <c r="AA32" i="28"/>
  <c r="AA25" i="28"/>
  <c r="AB33" i="28"/>
  <c r="AB26" i="28"/>
  <c r="AA22" i="28"/>
  <c r="AB17" i="28"/>
  <c r="AB10" i="28"/>
  <c r="AA6" i="28"/>
  <c r="AB9" i="28"/>
  <c r="AA33" i="28"/>
  <c r="AA17" i="28"/>
  <c r="AA13" i="28"/>
  <c r="A3" i="5" l="1"/>
  <c r="A3" i="15"/>
  <c r="A30" i="5"/>
  <c r="A36" i="6"/>
  <c r="A3" i="6"/>
  <c r="A3" i="14"/>
  <c r="N34" i="30"/>
  <c r="M34" i="30" s="1"/>
  <c r="N33" i="30"/>
  <c r="M33" i="30" s="1"/>
  <c r="N32" i="30"/>
  <c r="M32" i="30" s="1"/>
  <c r="N31" i="30"/>
  <c r="M31" i="30" s="1"/>
  <c r="N30" i="30"/>
  <c r="M30" i="30" s="1"/>
  <c r="N29" i="30"/>
  <c r="M29" i="30" s="1"/>
  <c r="N28" i="30"/>
  <c r="M28" i="30" s="1"/>
  <c r="N27" i="30"/>
  <c r="M27" i="30" s="1"/>
  <c r="N26" i="30"/>
  <c r="M26" i="30" s="1"/>
  <c r="N25" i="30"/>
  <c r="M25" i="30"/>
  <c r="N24" i="30"/>
  <c r="M24" i="30" s="1"/>
  <c r="N23" i="30"/>
  <c r="M23" i="30" s="1"/>
  <c r="N22" i="30"/>
  <c r="M22" i="30" s="1"/>
  <c r="N21" i="30"/>
  <c r="M21" i="30" s="1"/>
  <c r="N20" i="30"/>
  <c r="M20" i="30" s="1"/>
  <c r="N19" i="30"/>
  <c r="M19" i="30" s="1"/>
  <c r="N18" i="30"/>
  <c r="M18" i="30" s="1"/>
  <c r="N17" i="30"/>
  <c r="M17" i="30" s="1"/>
  <c r="N16" i="30"/>
  <c r="M16" i="30" s="1"/>
  <c r="N15" i="30"/>
  <c r="M15" i="30" s="1"/>
  <c r="N14" i="30"/>
  <c r="M14" i="30" s="1"/>
  <c r="N13" i="30"/>
  <c r="M13" i="30" s="1"/>
  <c r="N12" i="30"/>
  <c r="M12" i="30" s="1"/>
  <c r="N11" i="30"/>
  <c r="M11" i="30" s="1"/>
  <c r="N10" i="30"/>
  <c r="M10" i="30" s="1"/>
  <c r="N9" i="30"/>
  <c r="M9" i="30" s="1"/>
  <c r="N8" i="30"/>
  <c r="M8" i="30" s="1"/>
  <c r="N7" i="30"/>
  <c r="M7" i="30" s="1"/>
  <c r="N6" i="30"/>
  <c r="M6" i="30" s="1"/>
  <c r="N5" i="30"/>
  <c r="M5" i="30" s="1"/>
  <c r="Z5" i="28"/>
  <c r="AC5" i="28" s="1"/>
  <c r="A20" i="16"/>
  <c r="A21" i="16"/>
  <c r="N16" i="14"/>
  <c r="O16" i="14" s="1"/>
  <c r="N15" i="14"/>
  <c r="O15" i="14" s="1"/>
  <c r="N14" i="14"/>
  <c r="O14" i="14" s="1"/>
  <c r="N13" i="14"/>
  <c r="O13" i="14" s="1"/>
  <c r="N12" i="14"/>
  <c r="O12" i="14" s="1"/>
  <c r="N11" i="14"/>
  <c r="O11" i="14" s="1"/>
  <c r="N10" i="14"/>
  <c r="O10" i="14" s="1"/>
  <c r="N9" i="14"/>
  <c r="O9" i="14"/>
  <c r="N8" i="14"/>
  <c r="O8" i="14" s="1"/>
  <c r="N7" i="14"/>
  <c r="O7" i="14" s="1"/>
  <c r="N6" i="14"/>
  <c r="O6" i="14" s="1"/>
  <c r="N27" i="14"/>
  <c r="O27" i="14" s="1"/>
  <c r="N26" i="14"/>
  <c r="O26" i="14" s="1"/>
  <c r="N25" i="14"/>
  <c r="O25" i="14" s="1"/>
  <c r="N24" i="14"/>
  <c r="O24" i="14" s="1"/>
  <c r="N23" i="14"/>
  <c r="O23" i="14" s="1"/>
  <c r="N22" i="14"/>
  <c r="O22" i="14" s="1"/>
  <c r="N21" i="14"/>
  <c r="O21" i="14" s="1"/>
  <c r="N20" i="14"/>
  <c r="O20" i="14" s="1"/>
  <c r="N19" i="14"/>
  <c r="O19" i="14" s="1"/>
  <c r="N18" i="14"/>
  <c r="O18" i="14" s="1"/>
  <c r="N17" i="14"/>
  <c r="O17" i="14"/>
  <c r="U36" i="5"/>
  <c r="U35" i="5"/>
  <c r="U34" i="5"/>
  <c r="U33" i="5"/>
  <c r="U32" i="5"/>
  <c r="U10" i="5"/>
  <c r="U7" i="5"/>
  <c r="U23" i="5"/>
  <c r="U12" i="5"/>
  <c r="U19" i="5"/>
  <c r="U6" i="5"/>
  <c r="U26" i="5"/>
  <c r="U21" i="5"/>
  <c r="U24" i="5"/>
  <c r="U11" i="5"/>
  <c r="U9" i="5"/>
  <c r="U27" i="5"/>
  <c r="U8" i="5"/>
  <c r="U15" i="5"/>
  <c r="U25" i="5"/>
  <c r="U22" i="5"/>
  <c r="U28" i="5"/>
  <c r="U14" i="5"/>
  <c r="U20" i="5"/>
  <c r="U5" i="5"/>
  <c r="U13" i="5"/>
  <c r="U17" i="5"/>
  <c r="U18" i="5"/>
  <c r="U16" i="5"/>
  <c r="N31" i="14"/>
  <c r="O31" i="14"/>
  <c r="N30" i="14"/>
  <c r="O30" i="14" s="1"/>
  <c r="N29" i="14"/>
  <c r="O29" i="14" s="1"/>
  <c r="N28" i="14"/>
  <c r="O28" i="14" s="1"/>
  <c r="N5" i="14"/>
  <c r="O5" i="14" s="1"/>
  <c r="N39" i="14"/>
  <c r="O39" i="14" s="1"/>
  <c r="N38" i="14"/>
  <c r="O38" i="14" s="1"/>
  <c r="N37" i="14"/>
  <c r="O37" i="14" s="1"/>
  <c r="N36" i="14"/>
  <c r="O36" i="14"/>
  <c r="N35" i="14"/>
  <c r="O35" i="14" s="1"/>
  <c r="N34" i="14"/>
  <c r="O34" i="14" s="1"/>
  <c r="N33" i="14"/>
  <c r="O33" i="14" s="1"/>
  <c r="N32" i="14"/>
  <c r="O32" i="14" s="1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9" i="6"/>
  <c r="Q41" i="6"/>
  <c r="Q38" i="6"/>
  <c r="Q40" i="6"/>
  <c r="Q42" i="6"/>
  <c r="A2" i="28" l="1"/>
  <c r="A2" i="34"/>
  <c r="A2" i="36"/>
  <c r="A2" i="37"/>
  <c r="A2" i="38"/>
  <c r="A2" i="35"/>
  <c r="A2" i="33"/>
  <c r="A2" i="32"/>
  <c r="A2" i="14"/>
  <c r="A2" i="6"/>
  <c r="A2" i="5"/>
  <c r="A2" i="15"/>
  <c r="A1" i="5"/>
  <c r="A1" i="38"/>
  <c r="A1" i="33"/>
  <c r="A1" i="34"/>
  <c r="A1" i="36"/>
  <c r="A1" i="35"/>
  <c r="A1" i="37"/>
  <c r="A1" i="32"/>
  <c r="A2" i="30"/>
  <c r="A1" i="14"/>
  <c r="A1" i="28"/>
  <c r="A1" i="6"/>
  <c r="AB5" i="28"/>
  <c r="AA5" i="28"/>
  <c r="A1" i="15"/>
  <c r="A1" i="30"/>
</calcChain>
</file>

<file path=xl/sharedStrings.xml><?xml version="1.0" encoding="utf-8"?>
<sst xmlns="http://schemas.openxmlformats.org/spreadsheetml/2006/main" count="349" uniqueCount="103">
  <si>
    <t>Verein</t>
  </si>
  <si>
    <t>Name</t>
  </si>
  <si>
    <t>Vorname</t>
  </si>
  <si>
    <t>Hund</t>
  </si>
  <si>
    <t>Zeit 1</t>
  </si>
  <si>
    <t>F 1</t>
  </si>
  <si>
    <t>Zeit 2</t>
  </si>
  <si>
    <t>F 2</t>
  </si>
  <si>
    <t>Gesamt</t>
  </si>
  <si>
    <t>Rang</t>
  </si>
  <si>
    <t>Laufzeit</t>
  </si>
  <si>
    <t>Nr.</t>
  </si>
  <si>
    <t>Nr</t>
  </si>
  <si>
    <t>AK</t>
  </si>
  <si>
    <t>H/Z1</t>
  </si>
  <si>
    <t>F1</t>
  </si>
  <si>
    <t>F2</t>
  </si>
  <si>
    <t>S/Z1</t>
  </si>
  <si>
    <t>S/Z2</t>
  </si>
  <si>
    <t>Hi/Z1</t>
  </si>
  <si>
    <t>Hi/Z2</t>
  </si>
  <si>
    <t>Zeit</t>
  </si>
  <si>
    <t>GH</t>
  </si>
  <si>
    <t>Gruppe</t>
  </si>
  <si>
    <t>TEILNEHMER</t>
  </si>
  <si>
    <t>Platz</t>
  </si>
  <si>
    <t>AUSWERTUNG</t>
  </si>
  <si>
    <t>Punkte</t>
  </si>
  <si>
    <t>AP</t>
  </si>
  <si>
    <t>Lauf 1</t>
  </si>
  <si>
    <t>FP 1</t>
  </si>
  <si>
    <t>FP 2</t>
  </si>
  <si>
    <t xml:space="preserve">Erfassung der Stammdaten: </t>
  </si>
  <si>
    <t>Verein:</t>
  </si>
  <si>
    <t>Verband:</t>
  </si>
  <si>
    <t>Kreisgruppe:</t>
  </si>
  <si>
    <t>Tag der Veranstaltung:</t>
  </si>
  <si>
    <t>Eine Bitte an alle Verwender dieser Excel-Tabellen!
Ich habe sehr lange an dieser Datei gearbeitet, gebe sie aber gerne an Vereine, die THS Wettkämpfe ausrichten, weiter.
Bitte lasst aber den "Ersteller-Vermerk" in der linken Fußzeile bestehen, so dass der Urheber dieser Vorlage zur Auswertung bekannt bleibt!
Vielen Dank und viel Erfolg mit Eurem Wettkampf!
Sören Marquardt</t>
  </si>
  <si>
    <t>Finale</t>
  </si>
  <si>
    <t>Ermittlung der Platzierung:</t>
  </si>
  <si>
    <t>Die weiteren Platzierungen ergeben sich durch den Zeitpunkt des Ausscheidens und der Zeit der Vorrunde.</t>
  </si>
  <si>
    <t>Die Plätze 1. - 4. ergeben sich aus den Ergebnissen des Halbfinals, des kleinen Finals und des Hauptfinals.</t>
  </si>
  <si>
    <t>Beispiel: Im Viertelfinale scheiden 4 Teams aus. Diese bilden die Plätze 5. bis. 8. sortiert nach der Zeit aus der Vorrunde.</t>
  </si>
  <si>
    <t>Lauf 2</t>
  </si>
  <si>
    <t>Bei Verwendung von Freilosen: Ab Achtelfinale (Platz 9.) wird nur die Zeit der Vorrunde gewertet,</t>
  </si>
  <si>
    <t>da hier die Freilose mit enthalten sind!</t>
  </si>
  <si>
    <t>LR THS 1:</t>
  </si>
  <si>
    <t>LR THS 2:</t>
  </si>
  <si>
    <t>LR THS 3:</t>
  </si>
  <si>
    <t>LR THS 4:</t>
  </si>
  <si>
    <t>Vorschau Andruck auf den Auswertungsblättern:</t>
  </si>
  <si>
    <t>Titel Veranstaltung:</t>
  </si>
  <si>
    <t>Eingesetzte Leistungsrichter THS:</t>
  </si>
  <si>
    <t xml:space="preserve">Hinweise zur Benutzung! </t>
  </si>
  <si>
    <t xml:space="preserve">Seid vorsichtig beim Kopieren (besonders mit "Drag and Drop"). Ganz schnell habt Ihr Formeln verändert oder gelöscht. </t>
  </si>
  <si>
    <t>Diese richtet Ihr bitte per Mail an: S.Marquardt@hsvrm.de</t>
  </si>
  <si>
    <t xml:space="preserve">Die nötigen Statistikformulare, die Ihr noch benötigt (THS-Statistik HSVRM, THS-Statistik dhv und die Abrechnung Sportbeitrag), findet Ihr auf der Internetseite des Verbands, </t>
  </si>
  <si>
    <t xml:space="preserve">Ganz bewußt ist diese Datei sehr einfach gehalten und enthält keine Makros oder automatisierte Funktionen. </t>
  </si>
  <si>
    <t xml:space="preserve">So habt Ihr selbst die größtmögliche Kontrolle, wie Eure Auswertung am Schluss aussehen soll. </t>
  </si>
  <si>
    <t xml:space="preserve">Trotzdem bitte ich Euch, meinen Autorenvermerk auf jeder Seite (Fußzeile unten links) stehen zu lassen. </t>
  </si>
  <si>
    <t xml:space="preserve">Es sind nur die nötigen Formeln enthalten. </t>
  </si>
  <si>
    <t xml:space="preserve">Für Verbesserungsvorschäge, Kritik und natürlich Lob ;o)  bin ich offen. </t>
  </si>
  <si>
    <t xml:space="preserve">Zwischen den Alterklassen solltet Ihr keine neuen Kopfzeilen einfügen, sondern einfach Rahmenlinien ziehen. Beides erleichtert Euch das spätere Sortieren für die Platzierungen. </t>
  </si>
  <si>
    <t xml:space="preserve">Ich wünsche Euch gutes Gelingen! </t>
  </si>
  <si>
    <t>Sören Marquardt</t>
  </si>
  <si>
    <t>ZEITEINGABE</t>
  </si>
  <si>
    <t>Start</t>
  </si>
  <si>
    <t>Ziel</t>
  </si>
  <si>
    <t>Prüfungsleiter:</t>
  </si>
  <si>
    <t>Mannschaft</t>
  </si>
  <si>
    <t>Bonus</t>
  </si>
  <si>
    <t>LZP</t>
  </si>
  <si>
    <t xml:space="preserve">Ich empfehle Euch die Altersklassen im Format "14w" einzugeben. </t>
  </si>
  <si>
    <t xml:space="preserve">Das obige Beispiel bedeutet: Jüngstenklasse (bis 14 Jahre), weiblich. </t>
  </si>
  <si>
    <t>FP</t>
  </si>
  <si>
    <t>Verband</t>
  </si>
  <si>
    <t>unter www.hsvrm.de</t>
  </si>
  <si>
    <t>VK</t>
  </si>
  <si>
    <t>HÜRDE</t>
  </si>
  <si>
    <t>SLALOM</t>
  </si>
  <si>
    <t>HINDERNIS</t>
  </si>
  <si>
    <t>GL</t>
  </si>
  <si>
    <t xml:space="preserve">NEU in der Dateiversion 2017: </t>
  </si>
  <si>
    <t xml:space="preserve">Wird nur mit einer Zeit gemessen (eine Uhr pro Teilnehmer) wird die Zeit nur in der Spalte für die Zielzeit eingegeben. </t>
  </si>
  <si>
    <t>DK</t>
  </si>
  <si>
    <t>Die Blätter Geländelauf, Vierkampf und Dreikampf sind jetzt zusammengefasst. In der jeweiligen Spalte C wird beim GL 1, 2 oder 5, bzw. beim VK/DK 1, 2 oder 3 eingegeben.</t>
  </si>
  <si>
    <t>Strecke</t>
  </si>
  <si>
    <t>Hund 1</t>
  </si>
  <si>
    <t>Hund 2</t>
  </si>
  <si>
    <t>NEU in der Dateiversion 2019:</t>
  </si>
  <si>
    <t xml:space="preserve">Die neuen Disziplinen der PO-THS 2019 sind ergänzt. </t>
  </si>
  <si>
    <t xml:space="preserve">Bei CC und DS können auch Teams mit zwei Hunden erfasst werden. Bitte beachtet dabei, dass diese getrennt gewertet werden sollten. </t>
  </si>
  <si>
    <t xml:space="preserve">Im Vierkampf ist die Spalte "Qualifikation" entfallen. Unabhängig der GH-Punktzahl wird nach der Gesamtpunktzahl gerreiht (siehe neue PO). </t>
  </si>
  <si>
    <t xml:space="preserve">GL, CC, DS, BJ: Hier wird die Zeit im Format "00:00:00" (Stunden:Minuten:Sekunden) eingegeben. </t>
  </si>
  <si>
    <t>Bitte achtet darauf auch die Stunden (die ersten zwei Nullen mit Doppelpunkt) zu erfassen, sonst interpretiert Excel die Minuten als Stunden.</t>
  </si>
  <si>
    <t>VO-Teil</t>
  </si>
  <si>
    <t>Bestanden</t>
  </si>
  <si>
    <t>Nicht Bestanden</t>
  </si>
  <si>
    <t>LZ o. F</t>
  </si>
  <si>
    <t>ERGEBNIS (LU)</t>
  </si>
  <si>
    <t>ERGEBNIS</t>
  </si>
  <si>
    <t xml:space="preserve">Im Vier- und Dreikampf sind die Spalten für die Eintragungen (LU und Sportpass) rot markiert! </t>
  </si>
  <si>
    <r>
      <t>Turnierhundsport Auswertung per Microsoft Excel</t>
    </r>
    <r>
      <rPr>
        <sz val="16"/>
        <color indexed="9"/>
        <rFont val="Tahoma"/>
        <family val="2"/>
      </rPr>
      <t xml:space="preserve">
Dateiversion 2019 (2.0)
Autor: Sören Marquardt, LR THS (dhv / HSVRM) - S.Marquardt@hsvrm.de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</si>
</sst>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[$-F400]h:mm:ss\ AM/PM"/>
  </numFmts>
  <fonts count="33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Tahoma"/>
      <family val="2"/>
    </font>
    <font>
      <b/>
      <sz val="16"/>
      <color indexed="9"/>
      <name val="Tahoma"/>
      <family val="2"/>
    </font>
    <font>
      <sz val="16"/>
      <name val="Tahoma"/>
      <family val="2"/>
    </font>
    <font>
      <sz val="16"/>
      <color indexed="9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8"/>
      <color indexed="9"/>
      <name val="Tahoma"/>
      <family val="2"/>
    </font>
    <font>
      <b/>
      <sz val="26"/>
      <color indexed="9"/>
      <name val="Tahoma"/>
      <family val="2"/>
    </font>
    <font>
      <sz val="8"/>
      <name val="Arial"/>
      <family val="2"/>
    </font>
    <font>
      <b/>
      <u val="double"/>
      <sz val="10"/>
      <color indexed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b/>
      <sz val="18"/>
      <color indexed="9"/>
      <name val="Tahoma"/>
      <family val="2"/>
    </font>
    <font>
      <b/>
      <sz val="8"/>
      <color rgb="FFFF0000"/>
      <name val="Arial Narrow"/>
      <family val="2"/>
    </font>
    <font>
      <b/>
      <sz val="8"/>
      <color rgb="FFFF0000"/>
      <name val="Arial"/>
      <family val="2"/>
    </font>
    <font>
      <sz val="8"/>
      <color rgb="FFFF0000"/>
      <name val="Arial Narrow"/>
      <family val="2"/>
    </font>
    <font>
      <b/>
      <sz val="10"/>
      <color rgb="FFFF0000"/>
      <name val="Arial"/>
      <family val="2"/>
    </font>
    <font>
      <b/>
      <sz val="10"/>
      <color rgb="FFFF0000"/>
      <name val="Arial Narrow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25" fillId="0" borderId="0" applyFont="0" applyFill="0" applyBorder="0" applyAlignment="0" applyProtection="0"/>
  </cellStyleXfs>
  <cellXfs count="40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</xf>
    <xf numFmtId="0" fontId="2" fillId="0" borderId="0" xfId="0" applyFont="1"/>
    <xf numFmtId="0" fontId="4" fillId="0" borderId="1" xfId="0" applyFont="1" applyBorder="1" applyAlignment="1" applyProtection="1">
      <alignment horizontal="center"/>
    </xf>
    <xf numFmtId="0" fontId="4" fillId="0" borderId="1" xfId="0" applyFont="1" applyBorder="1" applyAlignment="1" applyProtection="1"/>
    <xf numFmtId="0" fontId="5" fillId="0" borderId="0" xfId="0" applyFont="1"/>
    <xf numFmtId="0" fontId="5" fillId="0" borderId="0" xfId="0" applyFont="1" applyBorder="1"/>
    <xf numFmtId="0" fontId="5" fillId="0" borderId="0" xfId="0" applyFont="1" applyAlignment="1"/>
    <xf numFmtId="0" fontId="4" fillId="0" borderId="1" xfId="0" applyFont="1" applyFill="1" applyBorder="1" applyAlignment="1" applyProtection="1">
      <alignment horizontal="center"/>
    </xf>
    <xf numFmtId="0" fontId="5" fillId="0" borderId="4" xfId="0" applyFont="1" applyBorder="1" applyAlignment="1"/>
    <xf numFmtId="0" fontId="5" fillId="0" borderId="4" xfId="0" applyFont="1" applyFill="1" applyBorder="1" applyAlignment="1"/>
    <xf numFmtId="0" fontId="5" fillId="0" borderId="4" xfId="0" applyFont="1" applyBorder="1" applyAlignment="1">
      <alignment horizontal="center"/>
    </xf>
    <xf numFmtId="0" fontId="5" fillId="0" borderId="5" xfId="0" applyFont="1" applyFill="1" applyBorder="1" applyAlignment="1"/>
    <xf numFmtId="0" fontId="5" fillId="0" borderId="5" xfId="0" applyFont="1" applyBorder="1" applyAlignment="1"/>
    <xf numFmtId="0" fontId="5" fillId="0" borderId="6" xfId="0" applyFont="1" applyBorder="1" applyAlignment="1"/>
    <xf numFmtId="0" fontId="5" fillId="0" borderId="6" xfId="0" applyFont="1" applyFill="1" applyBorder="1" applyAlignment="1"/>
    <xf numFmtId="0" fontId="5" fillId="0" borderId="7" xfId="0" applyFont="1" applyBorder="1" applyAlignment="1"/>
    <xf numFmtId="0" fontId="5" fillId="0" borderId="7" xfId="0" applyFont="1" applyFill="1" applyBorder="1" applyAlignme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0" fontId="1" fillId="0" borderId="1" xfId="0" applyFont="1" applyBorder="1" applyAlignment="1" applyProtection="1"/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 applyProtection="1">
      <protection locked="0"/>
    </xf>
    <xf numFmtId="0" fontId="2" fillId="0" borderId="14" xfId="0" applyFont="1" applyBorder="1" applyAlignment="1"/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12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protection locked="0"/>
    </xf>
    <xf numFmtId="0" fontId="5" fillId="0" borderId="2" xfId="0" applyFont="1" applyBorder="1" applyAlignment="1"/>
    <xf numFmtId="0" fontId="5" fillId="0" borderId="3" xfId="0" applyFont="1" applyBorder="1" applyAlignment="1"/>
    <xf numFmtId="0" fontId="5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6" xfId="0" applyFont="1" applyBorder="1" applyAlignment="1"/>
    <xf numFmtId="0" fontId="5" fillId="0" borderId="6" xfId="0" applyFont="1" applyBorder="1" applyAlignment="1" applyProtection="1">
      <protection locked="0"/>
    </xf>
    <xf numFmtId="0" fontId="5" fillId="0" borderId="17" xfId="0" applyFont="1" applyBorder="1" applyAlignment="1"/>
    <xf numFmtId="0" fontId="4" fillId="0" borderId="0" xfId="0" applyFont="1"/>
    <xf numFmtId="0" fontId="5" fillId="0" borderId="10" xfId="0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2" xfId="0" applyFont="1" applyFill="1" applyBorder="1" applyAlignment="1"/>
    <xf numFmtId="0" fontId="5" fillId="0" borderId="17" xfId="0" applyFont="1" applyFill="1" applyBorder="1" applyAlignment="1"/>
    <xf numFmtId="4" fontId="5" fillId="0" borderId="17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6" xfId="0" applyNumberFormat="1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4" fontId="5" fillId="0" borderId="4" xfId="0" applyNumberFormat="1" applyFont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protection locked="0"/>
    </xf>
    <xf numFmtId="0" fontId="5" fillId="0" borderId="6" xfId="0" applyFont="1" applyFill="1" applyBorder="1" applyAlignment="1" applyProtection="1">
      <protection locked="0"/>
    </xf>
    <xf numFmtId="0" fontId="5" fillId="0" borderId="5" xfId="0" applyFont="1" applyFill="1" applyBorder="1" applyAlignment="1" applyProtection="1">
      <protection locked="0"/>
    </xf>
    <xf numFmtId="0" fontId="5" fillId="0" borderId="4" xfId="0" applyFont="1" applyFill="1" applyBorder="1" applyAlignment="1" applyProtection="1">
      <protection locked="0"/>
    </xf>
    <xf numFmtId="4" fontId="5" fillId="0" borderId="6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/>
    <xf numFmtId="0" fontId="5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28" xfId="0" applyFont="1" applyBorder="1" applyAlignment="1"/>
    <xf numFmtId="0" fontId="5" fillId="0" borderId="29" xfId="0" applyFont="1" applyBorder="1" applyAlignment="1"/>
    <xf numFmtId="0" fontId="5" fillId="0" borderId="30" xfId="0" applyFont="1" applyBorder="1" applyAlignment="1"/>
    <xf numFmtId="0" fontId="5" fillId="0" borderId="31" xfId="0" applyFont="1" applyBorder="1" applyAlignment="1"/>
    <xf numFmtId="4" fontId="5" fillId="0" borderId="29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4" fontId="5" fillId="0" borderId="31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9" xfId="0" applyFont="1" applyFill="1" applyBorder="1" applyAlignment="1"/>
    <xf numFmtId="0" fontId="5" fillId="0" borderId="22" xfId="0" applyFont="1" applyFill="1" applyBorder="1" applyAlignment="1"/>
    <xf numFmtId="4" fontId="5" fillId="0" borderId="19" xfId="0" applyNumberFormat="1" applyFont="1" applyFill="1" applyBorder="1" applyAlignment="1" applyProtection="1">
      <alignment horizontal="center"/>
    </xf>
    <xf numFmtId="0" fontId="5" fillId="0" borderId="14" xfId="0" applyFont="1" applyBorder="1"/>
    <xf numFmtId="0" fontId="5" fillId="0" borderId="14" xfId="0" applyFont="1" applyBorder="1" applyAlignment="1"/>
    <xf numFmtId="1" fontId="2" fillId="0" borderId="0" xfId="0" applyNumberFormat="1" applyFont="1" applyAlignment="1">
      <alignment horizontal="center"/>
    </xf>
    <xf numFmtId="1" fontId="2" fillId="0" borderId="0" xfId="0" applyNumberFormat="1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1" fontId="2" fillId="0" borderId="14" xfId="0" applyNumberFormat="1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0" fontId="2" fillId="0" borderId="23" xfId="0" applyFont="1" applyBorder="1" applyAlignment="1"/>
    <xf numFmtId="0" fontId="2" fillId="0" borderId="24" xfId="0" applyFont="1" applyBorder="1" applyAlignment="1"/>
    <xf numFmtId="0" fontId="2" fillId="0" borderId="25" xfId="0" applyFont="1" applyBorder="1" applyAlignment="1"/>
    <xf numFmtId="0" fontId="2" fillId="0" borderId="26" xfId="0" applyFont="1" applyBorder="1" applyAlignment="1"/>
    <xf numFmtId="0" fontId="1" fillId="0" borderId="12" xfId="0" applyFont="1" applyBorder="1" applyAlignment="1" applyProtection="1">
      <alignment horizontal="center"/>
      <protection locked="0"/>
    </xf>
    <xf numFmtId="1" fontId="1" fillId="0" borderId="37" xfId="0" applyNumberFormat="1" applyFont="1" applyBorder="1" applyAlignment="1" applyProtection="1">
      <alignment horizontal="center"/>
    </xf>
    <xf numFmtId="2" fontId="1" fillId="0" borderId="1" xfId="0" applyNumberFormat="1" applyFont="1" applyBorder="1" applyAlignment="1" applyProtection="1">
      <alignment horizontal="center"/>
    </xf>
    <xf numFmtId="2" fontId="2" fillId="0" borderId="12" xfId="0" applyNumberFormat="1" applyFont="1" applyBorder="1" applyAlignment="1" applyProtection="1">
      <alignment horizontal="center"/>
      <protection locked="0"/>
    </xf>
    <xf numFmtId="1" fontId="2" fillId="0" borderId="12" xfId="0" applyNumberFormat="1" applyFont="1" applyBorder="1" applyAlignment="1" applyProtection="1">
      <alignment horizontal="center"/>
      <protection locked="0"/>
    </xf>
    <xf numFmtId="2" fontId="2" fillId="0" borderId="15" xfId="0" applyNumberFormat="1" applyFont="1" applyBorder="1" applyAlignment="1" applyProtection="1">
      <alignment horizontal="center"/>
      <protection locked="0"/>
    </xf>
    <xf numFmtId="1" fontId="2" fillId="0" borderId="15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Alignment="1">
      <alignment horizontal="center"/>
    </xf>
    <xf numFmtId="4" fontId="5" fillId="0" borderId="16" xfId="0" applyNumberFormat="1" applyFont="1" applyFill="1" applyBorder="1" applyAlignment="1" applyProtection="1">
      <alignment horizontal="center"/>
    </xf>
    <xf numFmtId="4" fontId="5" fillId="0" borderId="7" xfId="0" applyNumberFormat="1" applyFont="1" applyFill="1" applyBorder="1" applyAlignment="1" applyProtection="1">
      <alignment horizontal="center"/>
    </xf>
    <xf numFmtId="0" fontId="5" fillId="0" borderId="38" xfId="0" applyFont="1" applyFill="1" applyBorder="1" applyAlignment="1"/>
    <xf numFmtId="0" fontId="5" fillId="0" borderId="38" xfId="0" applyFont="1" applyBorder="1" applyAlignment="1" applyProtection="1">
      <protection locked="0"/>
    </xf>
    <xf numFmtId="0" fontId="5" fillId="0" borderId="38" xfId="0" applyFont="1" applyBorder="1" applyAlignment="1"/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/>
    <xf numFmtId="0" fontId="5" fillId="0" borderId="35" xfId="0" applyFont="1" applyFill="1" applyBorder="1" applyAlignment="1"/>
    <xf numFmtId="0" fontId="5" fillId="0" borderId="41" xfId="0" applyFont="1" applyFill="1" applyBorder="1" applyAlignment="1"/>
    <xf numFmtId="4" fontId="5" fillId="0" borderId="42" xfId="0" applyNumberFormat="1" applyFont="1" applyFill="1" applyBorder="1" applyAlignment="1" applyProtection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/>
    <xf numFmtId="4" fontId="5" fillId="0" borderId="21" xfId="0" applyNumberFormat="1" applyFont="1" applyFill="1" applyBorder="1" applyAlignment="1" applyProtection="1">
      <alignment horizontal="center"/>
    </xf>
    <xf numFmtId="0" fontId="10" fillId="0" borderId="0" xfId="0" applyFont="1"/>
    <xf numFmtId="49" fontId="10" fillId="3" borderId="1" xfId="0" applyNumberFormat="1" applyFont="1" applyFill="1" applyBorder="1" applyAlignment="1" applyProtection="1">
      <alignment horizontal="left"/>
      <protection locked="0"/>
    </xf>
    <xf numFmtId="0" fontId="12" fillId="0" borderId="0" xfId="0" applyFont="1"/>
    <xf numFmtId="0" fontId="13" fillId="0" borderId="0" xfId="0" applyFont="1"/>
    <xf numFmtId="0" fontId="1" fillId="0" borderId="0" xfId="0" applyFont="1"/>
    <xf numFmtId="0" fontId="1" fillId="0" borderId="14" xfId="0" applyFont="1" applyBorder="1"/>
    <xf numFmtId="0" fontId="14" fillId="0" borderId="0" xfId="0" applyFont="1"/>
    <xf numFmtId="0" fontId="2" fillId="0" borderId="23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24" xfId="0" applyFont="1" applyBorder="1" applyAlignment="1" applyProtection="1">
      <protection locked="0"/>
    </xf>
    <xf numFmtId="0" fontId="13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/>
    <xf numFmtId="0" fontId="5" fillId="0" borderId="18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5" fillId="0" borderId="16" xfId="0" applyFont="1" applyFill="1" applyBorder="1" applyAlignment="1" applyProtection="1"/>
    <xf numFmtId="0" fontId="5" fillId="0" borderId="2" xfId="0" applyFont="1" applyFill="1" applyBorder="1" applyAlignment="1" applyProtection="1"/>
    <xf numFmtId="0" fontId="5" fillId="0" borderId="17" xfId="0" applyFont="1" applyFill="1" applyBorder="1" applyAlignment="1" applyProtection="1"/>
    <xf numFmtId="0" fontId="5" fillId="0" borderId="3" xfId="0" applyFont="1" applyFill="1" applyBorder="1" applyAlignment="1" applyProtection="1"/>
    <xf numFmtId="0" fontId="5" fillId="0" borderId="2" xfId="0" applyFont="1" applyBorder="1" applyAlignment="1" applyProtection="1">
      <alignment horizontal="center"/>
    </xf>
    <xf numFmtId="4" fontId="5" fillId="0" borderId="2" xfId="0" applyNumberFormat="1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5" fillId="0" borderId="7" xfId="0" applyFont="1" applyFill="1" applyBorder="1" applyAlignment="1" applyProtection="1"/>
    <xf numFmtId="0" fontId="5" fillId="0" borderId="4" xfId="0" applyFont="1" applyFill="1" applyBorder="1" applyAlignment="1" applyProtection="1"/>
    <xf numFmtId="0" fontId="5" fillId="0" borderId="6" xfId="0" applyFont="1" applyFill="1" applyBorder="1" applyAlignment="1" applyProtection="1"/>
    <xf numFmtId="0" fontId="5" fillId="0" borderId="5" xfId="0" applyFont="1" applyFill="1" applyBorder="1" applyAlignment="1" applyProtection="1"/>
    <xf numFmtId="0" fontId="5" fillId="0" borderId="4" xfId="0" applyFont="1" applyBorder="1" applyAlignment="1" applyProtection="1">
      <alignment horizontal="center"/>
    </xf>
    <xf numFmtId="4" fontId="5" fillId="0" borderId="4" xfId="0" applyNumberFormat="1" applyFont="1" applyBorder="1" applyAlignment="1" applyProtection="1">
      <alignment horizontal="center"/>
    </xf>
    <xf numFmtId="4" fontId="5" fillId="0" borderId="31" xfId="0" applyNumberFormat="1" applyFont="1" applyBorder="1" applyAlignment="1" applyProtection="1">
      <alignment horizontal="center"/>
    </xf>
    <xf numFmtId="0" fontId="5" fillId="0" borderId="31" xfId="0" applyFont="1" applyBorder="1" applyAlignment="1" applyProtection="1">
      <alignment horizontal="center"/>
    </xf>
    <xf numFmtId="0" fontId="5" fillId="0" borderId="4" xfId="0" applyFont="1" applyBorder="1" applyAlignment="1" applyProtection="1"/>
    <xf numFmtId="0" fontId="5" fillId="0" borderId="6" xfId="0" applyFont="1" applyBorder="1" applyAlignment="1" applyProtection="1"/>
    <xf numFmtId="0" fontId="5" fillId="0" borderId="5" xfId="0" applyFont="1" applyBorder="1" applyAlignment="1" applyProtection="1"/>
    <xf numFmtId="0" fontId="5" fillId="0" borderId="7" xfId="0" applyFont="1" applyBorder="1" applyAlignment="1" applyProtection="1"/>
    <xf numFmtId="0" fontId="5" fillId="0" borderId="21" xfId="0" applyFont="1" applyFill="1" applyBorder="1" applyAlignment="1" applyProtection="1"/>
    <xf numFmtId="0" fontId="5" fillId="0" borderId="19" xfId="0" applyFont="1" applyFill="1" applyBorder="1" applyAlignment="1" applyProtection="1"/>
    <xf numFmtId="0" fontId="5" fillId="0" borderId="22" xfId="0" applyFont="1" applyFill="1" applyBorder="1" applyAlignment="1" applyProtection="1"/>
    <xf numFmtId="0" fontId="5" fillId="0" borderId="20" xfId="0" applyFont="1" applyFill="1" applyBorder="1" applyAlignment="1" applyProtection="1"/>
    <xf numFmtId="0" fontId="5" fillId="0" borderId="0" xfId="0" applyFont="1" applyBorder="1" applyProtection="1"/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5" fillId="0" borderId="2" xfId="0" applyFont="1" applyBorder="1" applyAlignment="1" applyProtection="1"/>
    <xf numFmtId="0" fontId="5" fillId="0" borderId="17" xfId="0" applyFont="1" applyBorder="1" applyAlignment="1" applyProtection="1"/>
    <xf numFmtId="0" fontId="5" fillId="0" borderId="3" xfId="0" applyFont="1" applyBorder="1" applyAlignment="1" applyProtection="1"/>
    <xf numFmtId="0" fontId="5" fillId="0" borderId="46" xfId="0" applyFont="1" applyBorder="1" applyAlignment="1" applyProtection="1">
      <alignment horizontal="center"/>
    </xf>
    <xf numFmtId="0" fontId="4" fillId="0" borderId="46" xfId="0" applyFont="1" applyBorder="1" applyAlignment="1" applyProtection="1">
      <alignment horizontal="center"/>
    </xf>
    <xf numFmtId="0" fontId="5" fillId="0" borderId="28" xfId="0" applyFont="1" applyFill="1" applyBorder="1" applyAlignment="1" applyProtection="1"/>
    <xf numFmtId="0" fontId="5" fillId="0" borderId="31" xfId="0" applyFont="1" applyFill="1" applyBorder="1" applyAlignment="1" applyProtection="1"/>
    <xf numFmtId="0" fontId="5" fillId="0" borderId="29" xfId="0" applyFont="1" applyFill="1" applyBorder="1" applyAlignment="1" applyProtection="1"/>
    <xf numFmtId="0" fontId="5" fillId="0" borderId="30" xfId="0" applyFont="1" applyFill="1" applyBorder="1" applyAlignment="1" applyProtection="1"/>
    <xf numFmtId="0" fontId="4" fillId="0" borderId="0" xfId="0" applyFont="1" applyProtection="1"/>
    <xf numFmtId="0" fontId="4" fillId="0" borderId="21" xfId="0" applyFont="1" applyBorder="1" applyAlignment="1">
      <alignment horizontal="center"/>
    </xf>
    <xf numFmtId="0" fontId="5" fillId="0" borderId="8" xfId="0" applyFont="1" applyBorder="1" applyAlignment="1"/>
    <xf numFmtId="0" fontId="5" fillId="0" borderId="9" xfId="0" applyFont="1" applyBorder="1" applyAlignment="1"/>
    <xf numFmtId="0" fontId="5" fillId="0" borderId="9" xfId="0" applyFont="1" applyFill="1" applyBorder="1" applyAlignment="1"/>
    <xf numFmtId="0" fontId="5" fillId="0" borderId="9" xfId="0" applyFont="1" applyFill="1" applyBorder="1" applyAlignment="1" applyProtection="1">
      <protection locked="0"/>
    </xf>
    <xf numFmtId="0" fontId="5" fillId="0" borderId="32" xfId="0" applyFont="1" applyBorder="1" applyAlignment="1"/>
    <xf numFmtId="0" fontId="5" fillId="0" borderId="47" xfId="0" applyFont="1" applyFill="1" applyBorder="1" applyAlignment="1"/>
    <xf numFmtId="0" fontId="5" fillId="0" borderId="0" xfId="0" applyFont="1" applyBorder="1" applyAlignment="1"/>
    <xf numFmtId="0" fontId="5" fillId="0" borderId="24" xfId="0" applyFont="1" applyBorder="1"/>
    <xf numFmtId="0" fontId="5" fillId="0" borderId="26" xfId="0" applyFont="1" applyBorder="1"/>
    <xf numFmtId="0" fontId="5" fillId="0" borderId="23" xfId="0" applyFont="1" applyBorder="1"/>
    <xf numFmtId="0" fontId="5" fillId="0" borderId="25" xfId="0" applyFont="1" applyBorder="1"/>
    <xf numFmtId="0" fontId="12" fillId="3" borderId="37" xfId="0" applyFont="1" applyFill="1" applyBorder="1"/>
    <xf numFmtId="0" fontId="5" fillId="3" borderId="33" xfId="0" applyFont="1" applyFill="1" applyBorder="1"/>
    <xf numFmtId="0" fontId="5" fillId="3" borderId="33" xfId="0" applyFont="1" applyFill="1" applyBorder="1" applyAlignment="1"/>
    <xf numFmtId="0" fontId="5" fillId="3" borderId="34" xfId="0" applyFont="1" applyFill="1" applyBorder="1"/>
    <xf numFmtId="0" fontId="11" fillId="4" borderId="1" xfId="0" applyFont="1" applyFill="1" applyBorder="1"/>
    <xf numFmtId="0" fontId="11" fillId="4" borderId="23" xfId="0" applyFont="1" applyFill="1" applyBorder="1"/>
    <xf numFmtId="0" fontId="11" fillId="4" borderId="25" xfId="0" applyFont="1" applyFill="1" applyBorder="1"/>
    <xf numFmtId="0" fontId="11" fillId="4" borderId="27" xfId="0" applyFont="1" applyFill="1" applyBorder="1"/>
    <xf numFmtId="4" fontId="5" fillId="0" borderId="8" xfId="0" applyNumberFormat="1" applyFont="1" applyBorder="1" applyAlignment="1" applyProtection="1">
      <alignment horizontal="center"/>
    </xf>
    <xf numFmtId="4" fontId="5" fillId="0" borderId="3" xfId="0" applyNumberFormat="1" applyFont="1" applyFill="1" applyBorder="1" applyAlignment="1" applyProtection="1">
      <alignment horizontal="center"/>
    </xf>
    <xf numFmtId="4" fontId="5" fillId="0" borderId="9" xfId="0" applyNumberFormat="1" applyFont="1" applyBorder="1" applyAlignment="1" applyProtection="1">
      <alignment horizontal="center"/>
    </xf>
    <xf numFmtId="4" fontId="5" fillId="0" borderId="5" xfId="0" applyNumberFormat="1" applyFont="1" applyFill="1" applyBorder="1" applyAlignment="1" applyProtection="1">
      <alignment horizontal="center"/>
    </xf>
    <xf numFmtId="4" fontId="5" fillId="0" borderId="20" xfId="0" applyNumberFormat="1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4" fillId="0" borderId="43" xfId="0" applyFont="1" applyFill="1" applyBorder="1" applyAlignment="1" applyProtection="1">
      <alignment horizontal="center"/>
    </xf>
    <xf numFmtId="4" fontId="5" fillId="0" borderId="45" xfId="0" applyNumberFormat="1" applyFont="1" applyFill="1" applyBorder="1" applyAlignment="1" applyProtection="1">
      <alignment horizontal="center"/>
    </xf>
    <xf numFmtId="0" fontId="5" fillId="0" borderId="19" xfId="0" applyFont="1" applyFill="1" applyBorder="1" applyAlignment="1" applyProtection="1">
      <alignment horizontal="center"/>
    </xf>
    <xf numFmtId="4" fontId="5" fillId="0" borderId="32" xfId="0" applyNumberFormat="1" applyFont="1" applyBorder="1" applyAlignment="1" applyProtection="1">
      <alignment horizontal="center"/>
    </xf>
    <xf numFmtId="4" fontId="5" fillId="0" borderId="30" xfId="0" applyNumberFormat="1" applyFont="1" applyFill="1" applyBorder="1" applyAlignment="1" applyProtection="1">
      <alignment horizontal="center"/>
    </xf>
    <xf numFmtId="0" fontId="5" fillId="0" borderId="20" xfId="0" applyFont="1" applyFill="1" applyBorder="1" applyAlignment="1"/>
    <xf numFmtId="4" fontId="5" fillId="0" borderId="22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5" fillId="0" borderId="21" xfId="0" applyFont="1" applyFill="1" applyBorder="1" applyAlignment="1"/>
    <xf numFmtId="0" fontId="5" fillId="0" borderId="45" xfId="0" applyFont="1" applyFill="1" applyBorder="1" applyAlignment="1"/>
    <xf numFmtId="0" fontId="3" fillId="0" borderId="14" xfId="0" applyFont="1" applyBorder="1"/>
    <xf numFmtId="0" fontId="19" fillId="0" borderId="14" xfId="0" applyFont="1" applyBorder="1"/>
    <xf numFmtId="0" fontId="2" fillId="0" borderId="14" xfId="0" applyFont="1" applyBorder="1"/>
    <xf numFmtId="0" fontId="20" fillId="0" borderId="0" xfId="0" applyFont="1"/>
    <xf numFmtId="0" fontId="20" fillId="0" borderId="0" xfId="0" applyFont="1" applyProtection="1"/>
    <xf numFmtId="0" fontId="21" fillId="0" borderId="0" xfId="0" applyFont="1"/>
    <xf numFmtId="0" fontId="4" fillId="0" borderId="15" xfId="0" applyFont="1" applyBorder="1" applyAlignment="1" applyProtection="1"/>
    <xf numFmtId="0" fontId="4" fillId="0" borderId="15" xfId="0" applyFont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5" fillId="0" borderId="31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45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1" fillId="0" borderId="37" xfId="0" applyFont="1" applyBorder="1" applyAlignment="1" applyProtection="1">
      <alignment horizontal="center"/>
    </xf>
    <xf numFmtId="0" fontId="1" fillId="0" borderId="25" xfId="0" applyFont="1" applyFill="1" applyBorder="1" applyAlignment="1"/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/>
    <xf numFmtId="0" fontId="1" fillId="0" borderId="1" xfId="1" applyFont="1" applyBorder="1" applyAlignment="1" applyProtection="1">
      <alignment horizontal="center"/>
    </xf>
    <xf numFmtId="0" fontId="13" fillId="0" borderId="0" xfId="1" applyFont="1"/>
    <xf numFmtId="0" fontId="5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5" fillId="0" borderId="0" xfId="1" applyFont="1" applyAlignment="1"/>
    <xf numFmtId="2" fontId="5" fillId="0" borderId="0" xfId="1" applyNumberFormat="1" applyFont="1" applyAlignment="1">
      <alignment horizontal="center"/>
    </xf>
    <xf numFmtId="0" fontId="5" fillId="0" borderId="0" xfId="1" applyFont="1"/>
    <xf numFmtId="0" fontId="20" fillId="0" borderId="14" xfId="1" applyFont="1" applyBorder="1"/>
    <xf numFmtId="0" fontId="6" fillId="0" borderId="1" xfId="1" applyFont="1" applyBorder="1" applyAlignment="1">
      <alignment horizontal="center"/>
    </xf>
    <xf numFmtId="0" fontId="6" fillId="0" borderId="1" xfId="1" applyFont="1" applyBorder="1" applyAlignment="1" applyProtection="1">
      <alignment horizontal="center"/>
    </xf>
    <xf numFmtId="0" fontId="6" fillId="0" borderId="1" xfId="1" applyFont="1" applyBorder="1" applyAlignment="1" applyProtection="1"/>
    <xf numFmtId="2" fontId="6" fillId="0" borderId="1" xfId="1" applyNumberFormat="1" applyFont="1" applyBorder="1" applyAlignment="1" applyProtection="1">
      <alignment horizontal="center"/>
    </xf>
    <xf numFmtId="0" fontId="6" fillId="0" borderId="37" xfId="1" applyFont="1" applyBorder="1" applyAlignment="1" applyProtection="1">
      <alignment horizontal="center"/>
    </xf>
    <xf numFmtId="0" fontId="7" fillId="0" borderId="12" xfId="1" applyFont="1" applyBorder="1" applyAlignment="1">
      <alignment horizontal="center"/>
    </xf>
    <xf numFmtId="0" fontId="7" fillId="0" borderId="0" xfId="1" applyFont="1" applyBorder="1" applyAlignment="1" applyProtection="1">
      <alignment horizontal="center"/>
      <protection locked="0"/>
    </xf>
    <xf numFmtId="0" fontId="7" fillId="0" borderId="0" xfId="1" applyFont="1" applyBorder="1" applyAlignment="1" applyProtection="1">
      <protection locked="0"/>
    </xf>
    <xf numFmtId="2" fontId="7" fillId="0" borderId="23" xfId="1" applyNumberFormat="1" applyFont="1" applyBorder="1" applyAlignment="1" applyProtection="1">
      <alignment horizontal="center"/>
      <protection locked="0"/>
    </xf>
    <xf numFmtId="0" fontId="7" fillId="0" borderId="0" xfId="1" applyNumberFormat="1" applyFont="1" applyBorder="1" applyAlignment="1" applyProtection="1">
      <alignment horizontal="center"/>
      <protection locked="0"/>
    </xf>
    <xf numFmtId="2" fontId="7" fillId="0" borderId="0" xfId="1" applyNumberFormat="1" applyFont="1" applyBorder="1" applyAlignment="1" applyProtection="1">
      <alignment horizontal="center"/>
      <protection locked="0"/>
    </xf>
    <xf numFmtId="0" fontId="7" fillId="0" borderId="13" xfId="1" applyNumberFormat="1" applyFont="1" applyBorder="1" applyAlignment="1" applyProtection="1">
      <alignment horizontal="center"/>
    </xf>
    <xf numFmtId="2" fontId="7" fillId="0" borderId="13" xfId="1" applyNumberFormat="1" applyFont="1" applyBorder="1" applyAlignment="1" applyProtection="1">
      <alignment horizontal="center"/>
      <protection locked="0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/>
    <xf numFmtId="2" fontId="7" fillId="0" borderId="23" xfId="1" applyNumberFormat="1" applyFont="1" applyBorder="1" applyAlignment="1">
      <alignment horizontal="center"/>
    </xf>
    <xf numFmtId="2" fontId="7" fillId="0" borderId="0" xfId="1" applyNumberFormat="1" applyFont="1" applyBorder="1" applyAlignment="1">
      <alignment horizontal="center"/>
    </xf>
    <xf numFmtId="0" fontId="7" fillId="0" borderId="0" xfId="1" applyNumberFormat="1" applyFont="1" applyBorder="1" applyAlignment="1" applyProtection="1">
      <alignment horizontal="center"/>
    </xf>
    <xf numFmtId="0" fontId="7" fillId="0" borderId="24" xfId="1" applyFont="1" applyBorder="1" applyAlignment="1"/>
    <xf numFmtId="0" fontId="7" fillId="0" borderId="15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7" fillId="0" borderId="14" xfId="1" applyFont="1" applyBorder="1" applyAlignment="1"/>
    <xf numFmtId="0" fontId="7" fillId="0" borderId="26" xfId="1" applyFont="1" applyBorder="1" applyAlignment="1"/>
    <xf numFmtId="2" fontId="7" fillId="0" borderId="14" xfId="1" applyNumberFormat="1" applyFont="1" applyBorder="1" applyAlignment="1">
      <alignment horizontal="center"/>
    </xf>
    <xf numFmtId="0" fontId="7" fillId="0" borderId="14" xfId="1" applyNumberFormat="1" applyFont="1" applyBorder="1" applyAlignment="1" applyProtection="1">
      <alignment horizontal="center"/>
    </xf>
    <xf numFmtId="2" fontId="7" fillId="0" borderId="14" xfId="1" applyNumberFormat="1" applyFont="1" applyBorder="1" applyAlignment="1" applyProtection="1">
      <alignment horizontal="center"/>
      <protection locked="0"/>
    </xf>
    <xf numFmtId="0" fontId="7" fillId="0" borderId="27" xfId="1" applyNumberFormat="1" applyFont="1" applyBorder="1" applyAlignment="1" applyProtection="1">
      <alignment horizontal="center"/>
    </xf>
    <xf numFmtId="0" fontId="7" fillId="0" borderId="23" xfId="1" applyNumberFormat="1" applyFont="1" applyBorder="1" applyAlignment="1" applyProtection="1">
      <alignment horizontal="center"/>
    </xf>
    <xf numFmtId="0" fontId="7" fillId="0" borderId="25" xfId="1" applyNumberFormat="1" applyFont="1" applyBorder="1" applyAlignment="1" applyProtection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/>
    <xf numFmtId="0" fontId="5" fillId="0" borderId="48" xfId="0" applyFont="1" applyFill="1" applyBorder="1" applyAlignment="1"/>
    <xf numFmtId="0" fontId="5" fillId="0" borderId="49" xfId="0" applyFont="1" applyFill="1" applyBorder="1" applyAlignment="1"/>
    <xf numFmtId="0" fontId="5" fillId="0" borderId="49" xfId="0" applyFont="1" applyBorder="1" applyAlignment="1"/>
    <xf numFmtId="0" fontId="5" fillId="0" borderId="49" xfId="0" applyFont="1" applyBorder="1" applyAlignment="1" applyProtection="1">
      <protection locked="0"/>
    </xf>
    <xf numFmtId="0" fontId="5" fillId="0" borderId="50" xfId="0" applyFont="1" applyFill="1" applyBorder="1" applyAlignment="1"/>
    <xf numFmtId="0" fontId="5" fillId="0" borderId="51" xfId="0" applyFont="1" applyFill="1" applyBorder="1" applyAlignment="1"/>
    <xf numFmtId="0" fontId="0" fillId="0" borderId="23" xfId="0" applyBorder="1"/>
    <xf numFmtId="0" fontId="0" fillId="0" borderId="0" xfId="0" applyBorder="1"/>
    <xf numFmtId="0" fontId="0" fillId="0" borderId="24" xfId="0" applyBorder="1"/>
    <xf numFmtId="0" fontId="18" fillId="0" borderId="23" xfId="0" applyFont="1" applyBorder="1"/>
    <xf numFmtId="0" fontId="0" fillId="0" borderId="25" xfId="0" applyBorder="1"/>
    <xf numFmtId="0" fontId="0" fillId="0" borderId="14" xfId="0" applyBorder="1"/>
    <xf numFmtId="0" fontId="0" fillId="0" borderId="26" xfId="0" applyBorder="1"/>
    <xf numFmtId="0" fontId="1" fillId="0" borderId="0" xfId="0" applyFont="1" applyAlignment="1"/>
    <xf numFmtId="0" fontId="1" fillId="0" borderId="14" xfId="0" applyFont="1" applyBorder="1" applyAlignment="1"/>
    <xf numFmtId="0" fontId="20" fillId="0" borderId="0" xfId="1" applyFont="1" applyBorder="1"/>
    <xf numFmtId="0" fontId="4" fillId="3" borderId="37" xfId="1" applyFont="1" applyFill="1" applyBorder="1" applyAlignment="1"/>
    <xf numFmtId="0" fontId="4" fillId="3" borderId="33" xfId="1" applyFont="1" applyFill="1" applyBorder="1" applyAlignment="1"/>
    <xf numFmtId="0" fontId="4" fillId="3" borderId="34" xfId="1" applyFont="1" applyFill="1" applyBorder="1" applyAlignment="1"/>
    <xf numFmtId="0" fontId="19" fillId="0" borderId="0" xfId="0" applyFont="1" applyBorder="1"/>
    <xf numFmtId="0" fontId="24" fillId="0" borderId="0" xfId="0" applyFont="1"/>
    <xf numFmtId="0" fontId="24" fillId="0" borderId="0" xfId="0" applyFont="1" applyProtection="1"/>
    <xf numFmtId="0" fontId="3" fillId="0" borderId="23" xfId="0" applyFont="1" applyBorder="1"/>
    <xf numFmtId="0" fontId="6" fillId="0" borderId="26" xfId="1" applyFont="1" applyBorder="1" applyAlignment="1" applyProtection="1">
      <alignment horizontal="center"/>
    </xf>
    <xf numFmtId="2" fontId="6" fillId="0" borderId="15" xfId="1" applyNumberFormat="1" applyFont="1" applyBorder="1" applyAlignment="1" applyProtection="1">
      <alignment horizontal="center"/>
    </xf>
    <xf numFmtId="0" fontId="6" fillId="0" borderId="15" xfId="1" applyFont="1" applyBorder="1" applyAlignment="1" applyProtection="1">
      <alignment horizontal="center"/>
    </xf>
    <xf numFmtId="0" fontId="6" fillId="0" borderId="25" xfId="1" applyFont="1" applyBorder="1" applyAlignment="1" applyProtection="1">
      <alignment horizontal="center"/>
    </xf>
    <xf numFmtId="0" fontId="12" fillId="0" borderId="11" xfId="0" applyFont="1" applyBorder="1" applyAlignment="1" applyProtection="1">
      <alignment horizontal="center"/>
      <protection locked="0"/>
    </xf>
    <xf numFmtId="0" fontId="12" fillId="0" borderId="12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2" xfId="1" applyFont="1" applyBorder="1" applyAlignment="1" applyProtection="1">
      <alignment horizontal="center"/>
      <protection locked="0"/>
    </xf>
    <xf numFmtId="0" fontId="12" fillId="0" borderId="12" xfId="1" applyFont="1" applyBorder="1" applyAlignment="1">
      <alignment horizontal="center"/>
    </xf>
    <xf numFmtId="0" fontId="12" fillId="0" borderId="15" xfId="1" applyFont="1" applyBorder="1" applyAlignment="1">
      <alignment horizontal="center"/>
    </xf>
    <xf numFmtId="0" fontId="12" fillId="0" borderId="12" xfId="0" applyFont="1" applyBorder="1" applyAlignment="1" applyProtection="1">
      <alignment horizontal="center"/>
      <protection locked="0"/>
    </xf>
    <xf numFmtId="2" fontId="3" fillId="0" borderId="12" xfId="0" applyNumberFormat="1" applyFont="1" applyBorder="1" applyAlignment="1" applyProtection="1">
      <alignment horizontal="center"/>
      <protection locked="0"/>
    </xf>
    <xf numFmtId="2" fontId="3" fillId="0" borderId="15" xfId="0" applyNumberFormat="1" applyFont="1" applyBorder="1" applyAlignment="1" applyProtection="1">
      <alignment horizontal="center"/>
      <protection locked="0"/>
    </xf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5" xfId="2" applyNumberFormat="1" applyFont="1" applyBorder="1" applyAlignment="1">
      <alignment horizontal="center"/>
    </xf>
    <xf numFmtId="0" fontId="4" fillId="0" borderId="37" xfId="1" applyFont="1" applyFill="1" applyBorder="1" applyAlignment="1"/>
    <xf numFmtId="0" fontId="4" fillId="0" borderId="33" xfId="1" applyFont="1" applyFill="1" applyBorder="1" applyAlignment="1"/>
    <xf numFmtId="0" fontId="4" fillId="0" borderId="34" xfId="1" applyFont="1" applyFill="1" applyBorder="1" applyAlignment="1"/>
    <xf numFmtId="0" fontId="6" fillId="0" borderId="37" xfId="1" applyFont="1" applyBorder="1" applyAlignment="1" applyProtection="1"/>
    <xf numFmtId="0" fontId="7" fillId="0" borderId="23" xfId="1" applyNumberFormat="1" applyFont="1" applyBorder="1" applyAlignment="1" applyProtection="1">
      <alignment horizontal="center"/>
      <protection locked="0"/>
    </xf>
    <xf numFmtId="0" fontId="7" fillId="0" borderId="24" xfId="1" applyNumberFormat="1" applyFont="1" applyBorder="1" applyAlignment="1" applyProtection="1">
      <alignment horizontal="center"/>
      <protection locked="0"/>
    </xf>
    <xf numFmtId="0" fontId="7" fillId="0" borderId="23" xfId="1" applyFont="1" applyBorder="1" applyAlignment="1">
      <alignment horizontal="center"/>
    </xf>
    <xf numFmtId="0" fontId="7" fillId="0" borderId="24" xfId="1" applyFont="1" applyBorder="1" applyAlignment="1">
      <alignment horizontal="center"/>
    </xf>
    <xf numFmtId="0" fontId="7" fillId="0" borderId="25" xfId="1" applyFont="1" applyBorder="1" applyAlignment="1">
      <alignment horizontal="center"/>
    </xf>
    <xf numFmtId="0" fontId="7" fillId="0" borderId="26" xfId="1" applyFont="1" applyBorder="1" applyAlignment="1">
      <alignment horizontal="center"/>
    </xf>
    <xf numFmtId="165" fontId="2" fillId="0" borderId="11" xfId="0" applyNumberFormat="1" applyFont="1" applyBorder="1" applyAlignment="1" applyProtection="1">
      <alignment horizontal="center"/>
      <protection locked="0"/>
    </xf>
    <xf numFmtId="165" fontId="3" fillId="0" borderId="11" xfId="0" applyNumberFormat="1" applyFont="1" applyBorder="1" applyAlignment="1" applyProtection="1">
      <alignment horizontal="center"/>
      <protection locked="0"/>
    </xf>
    <xf numFmtId="165" fontId="2" fillId="0" borderId="12" xfId="0" applyNumberFormat="1" applyFont="1" applyBorder="1" applyAlignment="1" applyProtection="1">
      <alignment horizontal="center"/>
      <protection locked="0"/>
    </xf>
    <xf numFmtId="165" fontId="3" fillId="0" borderId="12" xfId="0" applyNumberFormat="1" applyFont="1" applyBorder="1" applyAlignment="1" applyProtection="1">
      <alignment horizontal="center"/>
      <protection locked="0"/>
    </xf>
    <xf numFmtId="165" fontId="2" fillId="0" borderId="15" xfId="0" applyNumberFormat="1" applyFont="1" applyBorder="1" applyAlignment="1" applyProtection="1">
      <alignment horizontal="center"/>
      <protection locked="0"/>
    </xf>
    <xf numFmtId="165" fontId="3" fillId="0" borderId="15" xfId="0" applyNumberFormat="1" applyFont="1" applyBorder="1" applyAlignment="1" applyProtection="1">
      <alignment horizontal="center"/>
      <protection locked="0"/>
    </xf>
    <xf numFmtId="49" fontId="1" fillId="0" borderId="15" xfId="0" applyNumberFormat="1" applyFont="1" applyBorder="1" applyAlignment="1" applyProtection="1">
      <alignment horizontal="center"/>
    </xf>
    <xf numFmtId="0" fontId="2" fillId="0" borderId="11" xfId="0" applyNumberFormat="1" applyFont="1" applyBorder="1" applyAlignment="1" applyProtection="1">
      <alignment horizontal="center"/>
      <protection locked="0"/>
    </xf>
    <xf numFmtId="0" fontId="2" fillId="0" borderId="12" xfId="0" applyNumberFormat="1" applyFont="1" applyBorder="1" applyAlignment="1" applyProtection="1">
      <alignment horizontal="center"/>
      <protection locked="0"/>
    </xf>
    <xf numFmtId="0" fontId="2" fillId="0" borderId="15" xfId="0" applyNumberFormat="1" applyFont="1" applyBorder="1" applyAlignment="1" applyProtection="1">
      <alignment horizontal="center"/>
      <protection locked="0"/>
    </xf>
    <xf numFmtId="0" fontId="27" fillId="0" borderId="1" xfId="1" applyFont="1" applyBorder="1" applyAlignment="1" applyProtection="1">
      <alignment horizontal="center"/>
    </xf>
    <xf numFmtId="0" fontId="28" fillId="0" borderId="27" xfId="1" applyNumberFormat="1" applyFont="1" applyBorder="1" applyAlignment="1" applyProtection="1">
      <alignment horizontal="center"/>
    </xf>
    <xf numFmtId="0" fontId="28" fillId="0" borderId="23" xfId="1" applyNumberFormat="1" applyFont="1" applyBorder="1" applyAlignment="1" applyProtection="1">
      <alignment horizontal="center"/>
    </xf>
    <xf numFmtId="0" fontId="28" fillId="0" borderId="25" xfId="1" applyNumberFormat="1" applyFont="1" applyBorder="1" applyAlignment="1" applyProtection="1">
      <alignment horizontal="center"/>
    </xf>
    <xf numFmtId="0" fontId="27" fillId="0" borderId="11" xfId="1" applyFont="1" applyFill="1" applyBorder="1" applyAlignment="1" applyProtection="1">
      <alignment horizontal="center"/>
    </xf>
    <xf numFmtId="1" fontId="29" fillId="0" borderId="13" xfId="1" applyNumberFormat="1" applyFont="1" applyBorder="1" applyAlignment="1" applyProtection="1">
      <alignment horizontal="center"/>
    </xf>
    <xf numFmtId="1" fontId="30" fillId="0" borderId="11" xfId="1" applyNumberFormat="1" applyFont="1" applyFill="1" applyBorder="1" applyAlignment="1" applyProtection="1">
      <alignment horizontal="center"/>
    </xf>
    <xf numFmtId="1" fontId="29" fillId="0" borderId="0" xfId="1" applyNumberFormat="1" applyFont="1" applyBorder="1" applyAlignment="1" applyProtection="1">
      <alignment horizontal="center"/>
    </xf>
    <xf numFmtId="1" fontId="30" fillId="0" borderId="12" xfId="1" applyNumberFormat="1" applyFont="1" applyFill="1" applyBorder="1" applyAlignment="1" applyProtection="1">
      <alignment horizontal="center"/>
    </xf>
    <xf numFmtId="1" fontId="29" fillId="0" borderId="14" xfId="1" applyNumberFormat="1" applyFont="1" applyBorder="1" applyAlignment="1" applyProtection="1">
      <alignment horizontal="center"/>
    </xf>
    <xf numFmtId="1" fontId="30" fillId="0" borderId="15" xfId="1" applyNumberFormat="1" applyFont="1" applyFill="1" applyBorder="1" applyAlignment="1" applyProtection="1">
      <alignment horizontal="center"/>
    </xf>
    <xf numFmtId="0" fontId="27" fillId="0" borderId="12" xfId="1" applyFont="1" applyFill="1" applyBorder="1" applyAlignment="1" applyProtection="1">
      <alignment horizontal="center"/>
    </xf>
    <xf numFmtId="0" fontId="27" fillId="0" borderId="37" xfId="1" applyFont="1" applyBorder="1" applyAlignment="1" applyProtection="1">
      <alignment horizontal="center"/>
    </xf>
    <xf numFmtId="2" fontId="29" fillId="0" borderId="27" xfId="1" applyNumberFormat="1" applyFont="1" applyBorder="1" applyAlignment="1" applyProtection="1">
      <alignment horizontal="center"/>
    </xf>
    <xf numFmtId="2" fontId="29" fillId="0" borderId="23" xfId="1" applyNumberFormat="1" applyFont="1" applyBorder="1" applyAlignment="1" applyProtection="1">
      <alignment horizontal="center"/>
    </xf>
    <xf numFmtId="2" fontId="29" fillId="0" borderId="25" xfId="1" applyNumberFormat="1" applyFont="1" applyBorder="1" applyAlignment="1" applyProtection="1">
      <alignment horizontal="center"/>
    </xf>
    <xf numFmtId="0" fontId="29" fillId="0" borderId="11" xfId="1" applyNumberFormat="1" applyFont="1" applyBorder="1" applyAlignment="1" applyProtection="1">
      <alignment horizontal="center"/>
    </xf>
    <xf numFmtId="1" fontId="30" fillId="0" borderId="36" xfId="1" applyNumberFormat="1" applyFont="1" applyFill="1" applyBorder="1" applyAlignment="1" applyProtection="1">
      <alignment horizontal="center"/>
    </xf>
    <xf numFmtId="0" fontId="29" fillId="0" borderId="12" xfId="1" applyNumberFormat="1" applyFont="1" applyBorder="1" applyAlignment="1" applyProtection="1">
      <alignment horizontal="center"/>
    </xf>
    <xf numFmtId="1" fontId="30" fillId="0" borderId="24" xfId="1" applyNumberFormat="1" applyFont="1" applyFill="1" applyBorder="1" applyAlignment="1" applyProtection="1">
      <alignment horizontal="center"/>
    </xf>
    <xf numFmtId="0" fontId="29" fillId="0" borderId="15" xfId="1" applyNumberFormat="1" applyFont="1" applyBorder="1" applyAlignment="1" applyProtection="1">
      <alignment horizontal="center"/>
    </xf>
    <xf numFmtId="1" fontId="30" fillId="0" borderId="26" xfId="1" applyNumberFormat="1" applyFont="1" applyFill="1" applyBorder="1" applyAlignment="1" applyProtection="1">
      <alignment horizontal="center"/>
    </xf>
    <xf numFmtId="0" fontId="27" fillId="0" borderId="12" xfId="1" applyFont="1" applyBorder="1" applyAlignment="1" applyProtection="1">
      <alignment horizontal="center"/>
    </xf>
    <xf numFmtId="0" fontId="32" fillId="0" borderId="23" xfId="0" applyFont="1" applyBorder="1"/>
    <xf numFmtId="0" fontId="26" fillId="4" borderId="27" xfId="0" applyFont="1" applyFill="1" applyBorder="1" applyAlignment="1">
      <alignment horizontal="center" vertical="center" wrapText="1"/>
    </xf>
    <xf numFmtId="0" fontId="26" fillId="4" borderId="13" xfId="0" applyFont="1" applyFill="1" applyBorder="1" applyAlignment="1">
      <alignment horizontal="center" vertical="center" wrapText="1"/>
    </xf>
    <xf numFmtId="0" fontId="26" fillId="4" borderId="36" xfId="0" applyFont="1" applyFill="1" applyBorder="1" applyAlignment="1">
      <alignment horizontal="center" vertical="center" wrapText="1"/>
    </xf>
    <xf numFmtId="0" fontId="16" fillId="4" borderId="37" xfId="0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/>
    </xf>
    <xf numFmtId="0" fontId="11" fillId="4" borderId="34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vertical="center" wrapText="1"/>
    </xf>
    <xf numFmtId="0" fontId="15" fillId="2" borderId="13" xfId="0" applyFont="1" applyFill="1" applyBorder="1" applyAlignment="1">
      <alignment vertical="center"/>
    </xf>
    <xf numFmtId="0" fontId="15" fillId="2" borderId="36" xfId="0" applyFont="1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5" fillId="2" borderId="24" xfId="0" applyFont="1" applyFill="1" applyBorder="1" applyAlignment="1">
      <alignment vertical="center"/>
    </xf>
    <xf numFmtId="0" fontId="15" fillId="2" borderId="25" xfId="0" applyFont="1" applyFill="1" applyBorder="1" applyAlignment="1">
      <alignment vertical="center"/>
    </xf>
    <xf numFmtId="0" fontId="15" fillId="2" borderId="14" xfId="0" applyFont="1" applyFill="1" applyBorder="1" applyAlignment="1">
      <alignment vertical="center"/>
    </xf>
    <xf numFmtId="0" fontId="15" fillId="2" borderId="26" xfId="0" applyFont="1" applyFill="1" applyBorder="1" applyAlignment="1">
      <alignment vertical="center"/>
    </xf>
    <xf numFmtId="0" fontId="9" fillId="4" borderId="37" xfId="0" applyFont="1" applyFill="1" applyBorder="1"/>
    <xf numFmtId="0" fontId="9" fillId="4" borderId="34" xfId="0" applyFont="1" applyFill="1" applyBorder="1"/>
    <xf numFmtId="0" fontId="9" fillId="4" borderId="27" xfId="0" applyFont="1" applyFill="1" applyBorder="1"/>
    <xf numFmtId="0" fontId="9" fillId="4" borderId="36" xfId="0" applyFont="1" applyFill="1" applyBorder="1"/>
    <xf numFmtId="0" fontId="8" fillId="0" borderId="37" xfId="0" applyNumberFormat="1" applyFont="1" applyBorder="1" applyAlignment="1"/>
    <xf numFmtId="0" fontId="8" fillId="0" borderId="34" xfId="0" applyFont="1" applyBorder="1" applyAlignment="1"/>
    <xf numFmtId="0" fontId="1" fillId="3" borderId="37" xfId="0" applyFont="1" applyFill="1" applyBorder="1" applyAlignment="1">
      <alignment horizontal="left"/>
    </xf>
    <xf numFmtId="0" fontId="1" fillId="3" borderId="33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4" fillId="0" borderId="37" xfId="1" applyFont="1" applyFill="1" applyBorder="1" applyAlignment="1">
      <alignment horizontal="center"/>
    </xf>
    <xf numFmtId="0" fontId="4" fillId="0" borderId="33" xfId="1" applyFont="1" applyFill="1" applyBorder="1" applyAlignment="1">
      <alignment horizontal="center"/>
    </xf>
    <xf numFmtId="0" fontId="4" fillId="0" borderId="34" xfId="1" applyFont="1" applyFill="1" applyBorder="1" applyAlignment="1">
      <alignment horizontal="center"/>
    </xf>
    <xf numFmtId="0" fontId="4" fillId="0" borderId="37" xfId="1" applyFont="1" applyBorder="1" applyAlignment="1">
      <alignment horizontal="center"/>
    </xf>
    <xf numFmtId="0" fontId="4" fillId="0" borderId="33" xfId="1" applyFont="1" applyBorder="1" applyAlignment="1">
      <alignment horizontal="center"/>
    </xf>
    <xf numFmtId="0" fontId="4" fillId="0" borderId="34" xfId="1" applyFont="1" applyBorder="1" applyAlignment="1">
      <alignment horizontal="center"/>
    </xf>
    <xf numFmtId="0" fontId="31" fillId="0" borderId="37" xfId="1" applyFont="1" applyBorder="1" applyAlignment="1">
      <alignment horizontal="center"/>
    </xf>
    <xf numFmtId="0" fontId="31" fillId="0" borderId="33" xfId="1" applyFont="1" applyBorder="1" applyAlignment="1">
      <alignment horizontal="center"/>
    </xf>
    <xf numFmtId="0" fontId="31" fillId="0" borderId="34" xfId="1" applyFont="1" applyBorder="1" applyAlignment="1">
      <alignment horizontal="center"/>
    </xf>
    <xf numFmtId="0" fontId="23" fillId="3" borderId="37" xfId="0" applyFont="1" applyFill="1" applyBorder="1" applyAlignment="1">
      <alignment horizontal="left"/>
    </xf>
    <xf numFmtId="0" fontId="23" fillId="3" borderId="33" xfId="0" applyFont="1" applyFill="1" applyBorder="1" applyAlignment="1">
      <alignment horizontal="left"/>
    </xf>
    <xf numFmtId="0" fontId="23" fillId="3" borderId="34" xfId="0" applyFont="1" applyFill="1" applyBorder="1" applyAlignment="1">
      <alignment horizontal="left"/>
    </xf>
    <xf numFmtId="0" fontId="23" fillId="0" borderId="37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1" fillId="3" borderId="34" xfId="0" applyFont="1" applyFill="1" applyBorder="1" applyAlignment="1">
      <alignment horizontal="left"/>
    </xf>
    <xf numFmtId="0" fontId="1" fillId="0" borderId="3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23" fillId="3" borderId="37" xfId="0" applyFont="1" applyFill="1" applyBorder="1" applyAlignment="1" applyProtection="1">
      <alignment horizontal="left"/>
    </xf>
    <xf numFmtId="0" fontId="23" fillId="3" borderId="33" xfId="0" applyFont="1" applyFill="1" applyBorder="1" applyAlignment="1" applyProtection="1">
      <alignment horizontal="left"/>
    </xf>
    <xf numFmtId="0" fontId="23" fillId="3" borderId="34" xfId="0" applyFont="1" applyFill="1" applyBorder="1" applyAlignment="1" applyProtection="1">
      <alignment horizontal="left"/>
    </xf>
    <xf numFmtId="0" fontId="23" fillId="0" borderId="33" xfId="0" applyFont="1" applyBorder="1" applyAlignment="1" applyProtection="1">
      <alignment horizontal="center"/>
    </xf>
    <xf numFmtId="0" fontId="23" fillId="0" borderId="34" xfId="0" applyFont="1" applyBorder="1" applyAlignment="1" applyProtection="1">
      <alignment horizontal="center"/>
    </xf>
    <xf numFmtId="0" fontId="23" fillId="0" borderId="37" xfId="0" applyFont="1" applyBorder="1" applyAlignment="1" applyProtection="1">
      <alignment horizontal="center"/>
    </xf>
  </cellXfs>
  <cellStyles count="3">
    <cellStyle name="Komma" xfId="2" builtinId="3"/>
    <cellStyle name="Standard" xfId="0" builtinId="0"/>
    <cellStyle name="Standard 2" xfId="1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abSelected="1" workbookViewId="0">
      <selection sqref="A1:M1"/>
    </sheetView>
  </sheetViews>
  <sheetFormatPr baseColWidth="10" defaultRowHeight="12.75" x14ac:dyDescent="0.2"/>
  <sheetData>
    <row r="1" spans="1:13" ht="99.95" customHeight="1" x14ac:dyDescent="0.2">
      <c r="A1" s="355" t="str">
        <f>Stammdaten!A1</f>
        <v>Turnierhundsport Auswertung per Microsoft Excel
Dateiversion 2019 (2.0)
Autor: Sören Marquardt, LR THS (dhv / HSVRM) - S.Marquardt@hsvrm.de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7"/>
    </row>
    <row r="2" spans="1:13" x14ac:dyDescent="0.2">
      <c r="A2" s="278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80"/>
    </row>
    <row r="3" spans="1:13" x14ac:dyDescent="0.2">
      <c r="A3" s="281" t="s">
        <v>53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80"/>
    </row>
    <row r="4" spans="1:13" x14ac:dyDescent="0.2">
      <c r="A4" s="278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80"/>
    </row>
    <row r="5" spans="1:13" x14ac:dyDescent="0.2">
      <c r="A5" s="278" t="s">
        <v>57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80"/>
    </row>
    <row r="6" spans="1:13" x14ac:dyDescent="0.2">
      <c r="A6" s="278" t="s">
        <v>60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80"/>
    </row>
    <row r="7" spans="1:13" x14ac:dyDescent="0.2">
      <c r="A7" s="278" t="s">
        <v>58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80"/>
    </row>
    <row r="8" spans="1:13" x14ac:dyDescent="0.2">
      <c r="A8" s="278" t="s">
        <v>59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80"/>
    </row>
    <row r="9" spans="1:13" x14ac:dyDescent="0.2">
      <c r="A9" s="278"/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80"/>
    </row>
    <row r="10" spans="1:13" x14ac:dyDescent="0.2">
      <c r="A10" s="278" t="s">
        <v>72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80"/>
    </row>
    <row r="11" spans="1:13" x14ac:dyDescent="0.2">
      <c r="A11" s="278" t="s">
        <v>73</v>
      </c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80"/>
    </row>
    <row r="12" spans="1:13" x14ac:dyDescent="0.2">
      <c r="A12" s="278" t="s">
        <v>62</v>
      </c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80"/>
    </row>
    <row r="13" spans="1:13" x14ac:dyDescent="0.2">
      <c r="A13" s="278"/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80"/>
    </row>
    <row r="14" spans="1:13" x14ac:dyDescent="0.2">
      <c r="A14" s="294" t="s">
        <v>82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80"/>
    </row>
    <row r="15" spans="1:13" x14ac:dyDescent="0.2">
      <c r="A15" s="294" t="s">
        <v>85</v>
      </c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80"/>
    </row>
    <row r="16" spans="1:13" x14ac:dyDescent="0.2">
      <c r="A16" s="294"/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80"/>
    </row>
    <row r="17" spans="1:13" x14ac:dyDescent="0.2">
      <c r="A17" s="354" t="s">
        <v>89</v>
      </c>
      <c r="B17" s="279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80"/>
    </row>
    <row r="18" spans="1:13" x14ac:dyDescent="0.2">
      <c r="A18" s="354" t="s">
        <v>90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80"/>
    </row>
    <row r="19" spans="1:13" x14ac:dyDescent="0.2">
      <c r="A19" s="354" t="s">
        <v>91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80"/>
    </row>
    <row r="20" spans="1:13" x14ac:dyDescent="0.2">
      <c r="A20" s="354" t="s">
        <v>92</v>
      </c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80"/>
    </row>
    <row r="21" spans="1:13" x14ac:dyDescent="0.2">
      <c r="A21" s="354" t="s">
        <v>101</v>
      </c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80"/>
    </row>
    <row r="22" spans="1:13" x14ac:dyDescent="0.2">
      <c r="A22" s="278"/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80"/>
    </row>
    <row r="23" spans="1:13" x14ac:dyDescent="0.2">
      <c r="A23" s="354" t="s">
        <v>93</v>
      </c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80"/>
    </row>
    <row r="24" spans="1:13" x14ac:dyDescent="0.2">
      <c r="A24" s="354" t="s">
        <v>94</v>
      </c>
      <c r="B24" s="279"/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80"/>
    </row>
    <row r="25" spans="1:13" x14ac:dyDescent="0.2">
      <c r="A25" s="354" t="s">
        <v>83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80"/>
    </row>
    <row r="26" spans="1:13" x14ac:dyDescent="0.2">
      <c r="A26" s="278"/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80"/>
    </row>
    <row r="27" spans="1:13" x14ac:dyDescent="0.2">
      <c r="A27" s="278" t="s">
        <v>54</v>
      </c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80"/>
    </row>
    <row r="28" spans="1:13" x14ac:dyDescent="0.2">
      <c r="A28" s="278"/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80"/>
    </row>
    <row r="29" spans="1:13" x14ac:dyDescent="0.2">
      <c r="A29" s="278" t="s">
        <v>61</v>
      </c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80"/>
    </row>
    <row r="30" spans="1:13" x14ac:dyDescent="0.2">
      <c r="A30" s="278" t="s">
        <v>55</v>
      </c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80"/>
    </row>
    <row r="31" spans="1:13" x14ac:dyDescent="0.2">
      <c r="A31" s="278"/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80"/>
    </row>
    <row r="32" spans="1:13" x14ac:dyDescent="0.2">
      <c r="A32" s="278" t="s">
        <v>56</v>
      </c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80"/>
    </row>
    <row r="33" spans="1:13" x14ac:dyDescent="0.2">
      <c r="A33" s="278" t="s">
        <v>76</v>
      </c>
      <c r="B33" s="279"/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80"/>
    </row>
    <row r="34" spans="1:13" x14ac:dyDescent="0.2">
      <c r="A34" s="278"/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80"/>
    </row>
    <row r="35" spans="1:13" x14ac:dyDescent="0.2">
      <c r="A35" s="278" t="s">
        <v>63</v>
      </c>
      <c r="B35" s="279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80"/>
    </row>
    <row r="36" spans="1:13" x14ac:dyDescent="0.2">
      <c r="A36" s="278" t="s">
        <v>64</v>
      </c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80"/>
    </row>
    <row r="37" spans="1:13" x14ac:dyDescent="0.2">
      <c r="A37" s="282"/>
      <c r="B37" s="283"/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4"/>
    </row>
  </sheetData>
  <sheetProtection algorithmName="SHA-512" hashValue="u7t/IQ0wI+zXQc5qsc45D5G/f1cS8vKnVGV1lf6+3eseH7vsSJFcwFmQ8SIYMX8HhEMe0bq2v7E/aoabZBnfOQ==" saltValue="HmShUlmXaVTDFZ6b/stVKQ==" spinCount="100000" sheet="1" objects="1" scenarios="1"/>
  <mergeCells count="1">
    <mergeCell ref="A1:M1"/>
  </mergeCells>
  <phoneticPr fontId="17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98" orientation="landscape" horizontalDpi="300" verticalDpi="300" r:id="rId1"/>
  <headerFooter alignWithMargins="0">
    <oddFooter>&amp;L&amp;8Vorlage: Sören Marquardt HSVRM, Dateiversion 2014
Druck: &amp;D, &amp;T Uhr.&amp;C&amp;8Datei: &amp;F
Blatt: &amp;A&amp;R&amp;8Seite:
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9"/>
  <sheetViews>
    <sheetView workbookViewId="0">
      <pane ySplit="4" topLeftCell="A5" activePane="bottomLeft" state="frozen"/>
      <selection sqref="A1:H1"/>
      <selection pane="bottomLeft" activeCell="A5" sqref="A5"/>
    </sheetView>
  </sheetViews>
  <sheetFormatPr baseColWidth="10" defaultRowHeight="12.75" outlineLevelCol="1" x14ac:dyDescent="0.2"/>
  <cols>
    <col min="1" max="2" width="4.7109375" style="6" customWidth="1"/>
    <col min="3" max="3" width="7.28515625" style="6" bestFit="1" customWidth="1"/>
    <col min="4" max="4" width="20.7109375" style="6" customWidth="1"/>
    <col min="5" max="5" width="3.85546875" style="6" customWidth="1" outlineLevel="1"/>
    <col min="6" max="7" width="10.7109375" style="6" customWidth="1" outlineLevel="1"/>
    <col min="8" max="8" width="25.7109375" style="6" customWidth="1" outlineLevel="1"/>
    <col min="9" max="9" width="3.85546875" style="6" customWidth="1" outlineLevel="1"/>
    <col min="10" max="11" width="10.7109375" style="6" customWidth="1" outlineLevel="1"/>
    <col min="12" max="12" width="25.7109375" style="6" customWidth="1" outlineLevel="1"/>
    <col min="13" max="13" width="3.85546875" style="6" customWidth="1" outlineLevel="1"/>
    <col min="14" max="15" width="10.7109375" style="6" customWidth="1" outlineLevel="1"/>
    <col min="16" max="16" width="25.7109375" style="6" customWidth="1" outlineLevel="1"/>
    <col min="17" max="17" width="5.7109375" style="6" customWidth="1"/>
    <col min="18" max="18" width="3.7109375" style="6" customWidth="1"/>
    <col min="19" max="19" width="5.7109375" style="6" customWidth="1"/>
    <col min="20" max="20" width="3.7109375" style="6" customWidth="1"/>
    <col min="21" max="21" width="7.7109375" style="6" customWidth="1"/>
    <col min="22" max="16384" width="11.42578125" style="6"/>
  </cols>
  <sheetData>
    <row r="1" spans="1:21" ht="15.75" x14ac:dyDescent="0.25">
      <c r="A1" s="126" t="str">
        <f>Stammdaten!A20</f>
        <v xml:space="preserve"> ( /  / Kreisgruppe ) am: </v>
      </c>
    </row>
    <row r="2" spans="1:21" ht="15" x14ac:dyDescent="0.2">
      <c r="A2" s="217" t="str">
        <f>Stammdaten!A21</f>
        <v xml:space="preserve">PL:  LR THS:    </v>
      </c>
    </row>
    <row r="3" spans="1:21" s="292" customFormat="1" ht="15.75" x14ac:dyDescent="0.25">
      <c r="A3" s="389" t="str">
        <f>"CSC ERWACHSENE (Anzahl: "&amp;COUNT(A5:A28)&amp;")"</f>
        <v>CSC ERWACHSENE (Anzahl: 0)</v>
      </c>
      <c r="B3" s="390"/>
      <c r="C3" s="390"/>
      <c r="D3" s="391"/>
      <c r="E3" s="392" t="s">
        <v>24</v>
      </c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4"/>
      <c r="Q3" s="392" t="s">
        <v>26</v>
      </c>
      <c r="R3" s="393"/>
      <c r="S3" s="393"/>
      <c r="T3" s="393"/>
      <c r="U3" s="394"/>
    </row>
    <row r="4" spans="1:21" ht="20.100000000000001" customHeight="1" x14ac:dyDescent="0.2">
      <c r="A4" s="4" t="s">
        <v>12</v>
      </c>
      <c r="B4" s="4" t="s">
        <v>25</v>
      </c>
      <c r="C4" s="4" t="s">
        <v>75</v>
      </c>
      <c r="D4" s="5" t="s">
        <v>69</v>
      </c>
      <c r="E4" s="4" t="s">
        <v>13</v>
      </c>
      <c r="F4" s="5" t="s">
        <v>2</v>
      </c>
      <c r="G4" s="5" t="s">
        <v>1</v>
      </c>
      <c r="H4" s="5" t="s">
        <v>3</v>
      </c>
      <c r="I4" s="4" t="s">
        <v>13</v>
      </c>
      <c r="J4" s="5" t="s">
        <v>2</v>
      </c>
      <c r="K4" s="5" t="s">
        <v>1</v>
      </c>
      <c r="L4" s="5" t="s">
        <v>3</v>
      </c>
      <c r="M4" s="4" t="s">
        <v>13</v>
      </c>
      <c r="N4" s="5" t="s">
        <v>2</v>
      </c>
      <c r="O4" s="5" t="s">
        <v>1</v>
      </c>
      <c r="P4" s="5" t="s">
        <v>3</v>
      </c>
      <c r="Q4" s="4" t="s">
        <v>4</v>
      </c>
      <c r="R4" s="4" t="s">
        <v>5</v>
      </c>
      <c r="S4" s="4" t="s">
        <v>6</v>
      </c>
      <c r="T4" s="4" t="s">
        <v>7</v>
      </c>
      <c r="U4" s="9" t="s">
        <v>8</v>
      </c>
    </row>
    <row r="5" spans="1:21" ht="15" customHeight="1" x14ac:dyDescent="0.2">
      <c r="A5" s="44"/>
      <c r="B5" s="45"/>
      <c r="C5" s="44"/>
      <c r="D5" s="46"/>
      <c r="E5" s="19"/>
      <c r="F5" s="176"/>
      <c r="G5" s="48"/>
      <c r="H5" s="41"/>
      <c r="I5" s="19"/>
      <c r="J5" s="40"/>
      <c r="K5" s="48"/>
      <c r="L5" s="41"/>
      <c r="M5" s="19"/>
      <c r="N5" s="40"/>
      <c r="O5" s="48"/>
      <c r="P5" s="41"/>
      <c r="Q5" s="55"/>
      <c r="R5" s="56"/>
      <c r="S5" s="57"/>
      <c r="T5" s="56"/>
      <c r="U5" s="196">
        <f t="shared" ref="U5:U28" si="0">SUM(Q5:T5)</f>
        <v>0</v>
      </c>
    </row>
    <row r="6" spans="1:21" ht="15" customHeight="1" x14ac:dyDescent="0.2">
      <c r="A6" s="42"/>
      <c r="B6" s="43"/>
      <c r="C6" s="42"/>
      <c r="D6" s="17"/>
      <c r="E6" s="20"/>
      <c r="F6" s="177"/>
      <c r="G6" s="15"/>
      <c r="H6" s="14"/>
      <c r="I6" s="20"/>
      <c r="J6" s="10"/>
      <c r="K6" s="15"/>
      <c r="L6" s="14"/>
      <c r="M6" s="20"/>
      <c r="N6" s="10"/>
      <c r="O6" s="15"/>
      <c r="P6" s="14"/>
      <c r="Q6" s="22"/>
      <c r="R6" s="12"/>
      <c r="S6" s="23"/>
      <c r="T6" s="12"/>
      <c r="U6" s="198">
        <f t="shared" si="0"/>
        <v>0</v>
      </c>
    </row>
    <row r="7" spans="1:21" ht="15" customHeight="1" x14ac:dyDescent="0.2">
      <c r="A7" s="42"/>
      <c r="B7" s="43"/>
      <c r="C7" s="42"/>
      <c r="D7" s="17"/>
      <c r="E7" s="20"/>
      <c r="F7" s="177"/>
      <c r="G7" s="15"/>
      <c r="H7" s="14"/>
      <c r="I7" s="20"/>
      <c r="J7" s="10"/>
      <c r="K7" s="15"/>
      <c r="L7" s="14"/>
      <c r="M7" s="20"/>
      <c r="N7" s="10"/>
      <c r="O7" s="15"/>
      <c r="P7" s="14"/>
      <c r="Q7" s="58"/>
      <c r="R7" s="59"/>
      <c r="S7" s="60"/>
      <c r="T7" s="59"/>
      <c r="U7" s="198">
        <f t="shared" si="0"/>
        <v>0</v>
      </c>
    </row>
    <row r="8" spans="1:21" ht="15" customHeight="1" x14ac:dyDescent="0.2">
      <c r="A8" s="42"/>
      <c r="B8" s="43"/>
      <c r="C8" s="42"/>
      <c r="D8" s="17"/>
      <c r="E8" s="20"/>
      <c r="F8" s="177"/>
      <c r="G8" s="15"/>
      <c r="H8" s="14"/>
      <c r="I8" s="20"/>
      <c r="J8" s="10"/>
      <c r="K8" s="15"/>
      <c r="L8" s="14"/>
      <c r="M8" s="20"/>
      <c r="N8" s="10"/>
      <c r="O8" s="15"/>
      <c r="P8" s="14"/>
      <c r="Q8" s="22"/>
      <c r="R8" s="12"/>
      <c r="S8" s="23"/>
      <c r="T8" s="12"/>
      <c r="U8" s="198">
        <f t="shared" si="0"/>
        <v>0</v>
      </c>
    </row>
    <row r="9" spans="1:21" ht="15" customHeight="1" x14ac:dyDescent="0.2">
      <c r="A9" s="42"/>
      <c r="B9" s="43"/>
      <c r="C9" s="42"/>
      <c r="D9" s="17"/>
      <c r="E9" s="20"/>
      <c r="F9" s="177"/>
      <c r="G9" s="15"/>
      <c r="H9" s="14"/>
      <c r="I9" s="20"/>
      <c r="J9" s="10"/>
      <c r="K9" s="15"/>
      <c r="L9" s="14"/>
      <c r="M9" s="20"/>
      <c r="N9" s="10"/>
      <c r="O9" s="15"/>
      <c r="P9" s="14"/>
      <c r="Q9" s="22"/>
      <c r="R9" s="12"/>
      <c r="S9" s="23"/>
      <c r="T9" s="12"/>
      <c r="U9" s="198">
        <f t="shared" si="0"/>
        <v>0</v>
      </c>
    </row>
    <row r="10" spans="1:21" ht="15" customHeight="1" x14ac:dyDescent="0.2">
      <c r="A10" s="42"/>
      <c r="B10" s="43"/>
      <c r="C10" s="42"/>
      <c r="D10" s="17"/>
      <c r="E10" s="20"/>
      <c r="F10" s="177"/>
      <c r="G10" s="15"/>
      <c r="H10" s="14"/>
      <c r="I10" s="20"/>
      <c r="J10" s="10"/>
      <c r="K10" s="15"/>
      <c r="L10" s="14"/>
      <c r="M10" s="20"/>
      <c r="N10" s="10"/>
      <c r="O10" s="15"/>
      <c r="P10" s="14"/>
      <c r="Q10" s="22"/>
      <c r="R10" s="12"/>
      <c r="S10" s="23"/>
      <c r="T10" s="12"/>
      <c r="U10" s="198">
        <f t="shared" si="0"/>
        <v>0</v>
      </c>
    </row>
    <row r="11" spans="1:21" ht="15" customHeight="1" x14ac:dyDescent="0.2">
      <c r="A11" s="42"/>
      <c r="B11" s="43"/>
      <c r="C11" s="42"/>
      <c r="D11" s="17"/>
      <c r="E11" s="20"/>
      <c r="F11" s="177"/>
      <c r="G11" s="15"/>
      <c r="H11" s="14"/>
      <c r="I11" s="20"/>
      <c r="J11" s="10"/>
      <c r="K11" s="15"/>
      <c r="L11" s="14"/>
      <c r="M11" s="20"/>
      <c r="N11" s="10"/>
      <c r="O11" s="15"/>
      <c r="P11" s="14"/>
      <c r="Q11" s="22"/>
      <c r="R11" s="12"/>
      <c r="S11" s="23"/>
      <c r="T11" s="12"/>
      <c r="U11" s="198">
        <f t="shared" si="0"/>
        <v>0</v>
      </c>
    </row>
    <row r="12" spans="1:21" ht="15" customHeight="1" x14ac:dyDescent="0.2">
      <c r="A12" s="42"/>
      <c r="B12" s="43"/>
      <c r="C12" s="42"/>
      <c r="D12" s="17"/>
      <c r="E12" s="20"/>
      <c r="F12" s="177"/>
      <c r="G12" s="15"/>
      <c r="H12" s="14"/>
      <c r="I12" s="20"/>
      <c r="J12" s="10"/>
      <c r="K12" s="15"/>
      <c r="L12" s="14"/>
      <c r="M12" s="20"/>
      <c r="N12" s="10"/>
      <c r="O12" s="15"/>
      <c r="P12" s="14"/>
      <c r="Q12" s="22"/>
      <c r="R12" s="12"/>
      <c r="S12" s="23"/>
      <c r="T12" s="12"/>
      <c r="U12" s="198">
        <f t="shared" si="0"/>
        <v>0</v>
      </c>
    </row>
    <row r="13" spans="1:21" ht="15" customHeight="1" x14ac:dyDescent="0.2">
      <c r="A13" s="42"/>
      <c r="B13" s="43"/>
      <c r="C13" s="42"/>
      <c r="D13" s="17"/>
      <c r="E13" s="20"/>
      <c r="F13" s="177"/>
      <c r="G13" s="15"/>
      <c r="H13" s="14"/>
      <c r="I13" s="20"/>
      <c r="J13" s="10"/>
      <c r="K13" s="15"/>
      <c r="L13" s="14"/>
      <c r="M13" s="20"/>
      <c r="N13" s="10"/>
      <c r="O13" s="15"/>
      <c r="P13" s="14"/>
      <c r="Q13" s="22"/>
      <c r="R13" s="12"/>
      <c r="S13" s="23"/>
      <c r="T13" s="12"/>
      <c r="U13" s="198">
        <f t="shared" si="0"/>
        <v>0</v>
      </c>
    </row>
    <row r="14" spans="1:21" ht="15" customHeight="1" x14ac:dyDescent="0.2">
      <c r="A14" s="42"/>
      <c r="B14" s="43"/>
      <c r="C14" s="42"/>
      <c r="D14" s="17"/>
      <c r="E14" s="20"/>
      <c r="F14" s="177"/>
      <c r="G14" s="15"/>
      <c r="H14" s="14"/>
      <c r="I14" s="20"/>
      <c r="J14" s="10"/>
      <c r="K14" s="15"/>
      <c r="L14" s="14"/>
      <c r="M14" s="20"/>
      <c r="N14" s="10"/>
      <c r="O14" s="15"/>
      <c r="P14" s="14"/>
      <c r="Q14" s="22"/>
      <c r="R14" s="12"/>
      <c r="S14" s="23"/>
      <c r="T14" s="12"/>
      <c r="U14" s="198">
        <f t="shared" si="0"/>
        <v>0</v>
      </c>
    </row>
    <row r="15" spans="1:21" ht="15" customHeight="1" x14ac:dyDescent="0.2">
      <c r="A15" s="42"/>
      <c r="B15" s="43"/>
      <c r="C15" s="42"/>
      <c r="D15" s="17"/>
      <c r="E15" s="20"/>
      <c r="F15" s="177"/>
      <c r="G15" s="15"/>
      <c r="H15" s="14"/>
      <c r="I15" s="20"/>
      <c r="J15" s="10"/>
      <c r="K15" s="15"/>
      <c r="L15" s="14"/>
      <c r="M15" s="20"/>
      <c r="N15" s="10"/>
      <c r="O15" s="15"/>
      <c r="P15" s="14"/>
      <c r="Q15" s="22"/>
      <c r="R15" s="12"/>
      <c r="S15" s="23"/>
      <c r="T15" s="12"/>
      <c r="U15" s="198">
        <f t="shared" si="0"/>
        <v>0</v>
      </c>
    </row>
    <row r="16" spans="1:21" ht="15" customHeight="1" x14ac:dyDescent="0.2">
      <c r="A16" s="42"/>
      <c r="B16" s="43"/>
      <c r="C16" s="42"/>
      <c r="D16" s="17"/>
      <c r="E16" s="20"/>
      <c r="F16" s="177"/>
      <c r="G16" s="15"/>
      <c r="H16" s="14"/>
      <c r="I16" s="20"/>
      <c r="J16" s="10"/>
      <c r="K16" s="15"/>
      <c r="L16" s="14"/>
      <c r="M16" s="20"/>
      <c r="N16" s="10"/>
      <c r="O16" s="15"/>
      <c r="P16" s="14"/>
      <c r="Q16" s="22"/>
      <c r="R16" s="12"/>
      <c r="S16" s="23"/>
      <c r="T16" s="12"/>
      <c r="U16" s="198">
        <f t="shared" si="0"/>
        <v>0</v>
      </c>
    </row>
    <row r="17" spans="1:21" s="71" customFormat="1" ht="15" customHeight="1" x14ac:dyDescent="0.2">
      <c r="A17" s="42"/>
      <c r="B17" s="43"/>
      <c r="C17" s="42"/>
      <c r="D17" s="17"/>
      <c r="E17" s="20"/>
      <c r="F17" s="177"/>
      <c r="G17" s="15"/>
      <c r="H17" s="14"/>
      <c r="I17" s="20"/>
      <c r="J17" s="10"/>
      <c r="K17" s="15"/>
      <c r="L17" s="14"/>
      <c r="M17" s="20"/>
      <c r="N17" s="10"/>
      <c r="O17" s="15"/>
      <c r="P17" s="14"/>
      <c r="Q17" s="22"/>
      <c r="R17" s="12"/>
      <c r="S17" s="23"/>
      <c r="T17" s="12"/>
      <c r="U17" s="198">
        <f t="shared" si="0"/>
        <v>0</v>
      </c>
    </row>
    <row r="18" spans="1:21" ht="15" customHeight="1" x14ac:dyDescent="0.2">
      <c r="A18" s="72"/>
      <c r="B18" s="73"/>
      <c r="C18" s="72"/>
      <c r="D18" s="18"/>
      <c r="E18" s="70"/>
      <c r="F18" s="178"/>
      <c r="G18" s="16"/>
      <c r="H18" s="13"/>
      <c r="I18" s="70"/>
      <c r="J18" s="11"/>
      <c r="K18" s="16"/>
      <c r="L18" s="13"/>
      <c r="M18" s="70"/>
      <c r="N18" s="11"/>
      <c r="O18" s="16"/>
      <c r="P18" s="13"/>
      <c r="Q18" s="67"/>
      <c r="R18" s="68"/>
      <c r="S18" s="69"/>
      <c r="T18" s="68"/>
      <c r="U18" s="198">
        <f t="shared" si="0"/>
        <v>0</v>
      </c>
    </row>
    <row r="19" spans="1:21" s="71" customFormat="1" ht="15" customHeight="1" x14ac:dyDescent="0.2">
      <c r="A19" s="61"/>
      <c r="B19" s="62"/>
      <c r="C19" s="61"/>
      <c r="D19" s="63"/>
      <c r="E19" s="225"/>
      <c r="F19" s="179"/>
      <c r="G19" s="64"/>
      <c r="H19" s="65"/>
      <c r="I19" s="225"/>
      <c r="J19" s="66"/>
      <c r="K19" s="64"/>
      <c r="L19" s="65"/>
      <c r="M19" s="225"/>
      <c r="N19" s="66"/>
      <c r="O19" s="64"/>
      <c r="P19" s="65"/>
      <c r="Q19" s="67"/>
      <c r="R19" s="68"/>
      <c r="S19" s="69"/>
      <c r="T19" s="68"/>
      <c r="U19" s="198">
        <f t="shared" si="0"/>
        <v>0</v>
      </c>
    </row>
    <row r="20" spans="1:21" s="71" customFormat="1" ht="15" customHeight="1" x14ac:dyDescent="0.2">
      <c r="A20" s="61"/>
      <c r="B20" s="62"/>
      <c r="C20" s="61"/>
      <c r="D20" s="63"/>
      <c r="E20" s="225"/>
      <c r="F20" s="179"/>
      <c r="G20" s="64"/>
      <c r="H20" s="65"/>
      <c r="I20" s="225"/>
      <c r="J20" s="66"/>
      <c r="K20" s="64"/>
      <c r="L20" s="65"/>
      <c r="M20" s="225"/>
      <c r="N20" s="66"/>
      <c r="O20" s="64"/>
      <c r="P20" s="65"/>
      <c r="Q20" s="67"/>
      <c r="R20" s="68"/>
      <c r="S20" s="69"/>
      <c r="T20" s="68"/>
      <c r="U20" s="198">
        <f t="shared" si="0"/>
        <v>0</v>
      </c>
    </row>
    <row r="21" spans="1:21" s="71" customFormat="1" ht="15" customHeight="1" x14ac:dyDescent="0.2">
      <c r="A21" s="61"/>
      <c r="B21" s="62"/>
      <c r="C21" s="61"/>
      <c r="D21" s="63"/>
      <c r="E21" s="225"/>
      <c r="F21" s="179"/>
      <c r="G21" s="64"/>
      <c r="H21" s="65"/>
      <c r="I21" s="225"/>
      <c r="J21" s="66"/>
      <c r="K21" s="64"/>
      <c r="L21" s="65"/>
      <c r="M21" s="225"/>
      <c r="N21" s="66"/>
      <c r="O21" s="64"/>
      <c r="P21" s="65"/>
      <c r="Q21" s="67"/>
      <c r="R21" s="68"/>
      <c r="S21" s="69"/>
      <c r="T21" s="68"/>
      <c r="U21" s="198">
        <f t="shared" si="0"/>
        <v>0</v>
      </c>
    </row>
    <row r="22" spans="1:21" s="71" customFormat="1" ht="15" customHeight="1" x14ac:dyDescent="0.2">
      <c r="A22" s="61"/>
      <c r="B22" s="62"/>
      <c r="C22" s="61"/>
      <c r="D22" s="63"/>
      <c r="E22" s="225"/>
      <c r="F22" s="179"/>
      <c r="G22" s="64"/>
      <c r="H22" s="65"/>
      <c r="I22" s="225"/>
      <c r="J22" s="66"/>
      <c r="K22" s="64"/>
      <c r="L22" s="65"/>
      <c r="M22" s="225"/>
      <c r="N22" s="66"/>
      <c r="O22" s="64"/>
      <c r="P22" s="65"/>
      <c r="Q22" s="67"/>
      <c r="R22" s="68"/>
      <c r="S22" s="69"/>
      <c r="T22" s="68"/>
      <c r="U22" s="198">
        <f t="shared" si="0"/>
        <v>0</v>
      </c>
    </row>
    <row r="23" spans="1:21" s="71" customFormat="1" ht="15" customHeight="1" x14ac:dyDescent="0.2">
      <c r="A23" s="61"/>
      <c r="B23" s="62"/>
      <c r="C23" s="61"/>
      <c r="D23" s="63"/>
      <c r="E23" s="225"/>
      <c r="F23" s="179"/>
      <c r="G23" s="64"/>
      <c r="H23" s="65"/>
      <c r="I23" s="225"/>
      <c r="J23" s="66"/>
      <c r="K23" s="64"/>
      <c r="L23" s="65"/>
      <c r="M23" s="225"/>
      <c r="N23" s="66"/>
      <c r="O23" s="64"/>
      <c r="P23" s="65"/>
      <c r="Q23" s="67"/>
      <c r="R23" s="68"/>
      <c r="S23" s="69"/>
      <c r="T23" s="68"/>
      <c r="U23" s="198">
        <f t="shared" si="0"/>
        <v>0</v>
      </c>
    </row>
    <row r="24" spans="1:21" s="71" customFormat="1" ht="15" customHeight="1" x14ac:dyDescent="0.2">
      <c r="A24" s="61"/>
      <c r="B24" s="62"/>
      <c r="C24" s="61"/>
      <c r="D24" s="63"/>
      <c r="E24" s="225"/>
      <c r="F24" s="179"/>
      <c r="G24" s="64"/>
      <c r="H24" s="65"/>
      <c r="I24" s="225"/>
      <c r="J24" s="66"/>
      <c r="K24" s="64"/>
      <c r="L24" s="65"/>
      <c r="M24" s="225"/>
      <c r="N24" s="66"/>
      <c r="O24" s="64"/>
      <c r="P24" s="65"/>
      <c r="Q24" s="67"/>
      <c r="R24" s="68"/>
      <c r="S24" s="69"/>
      <c r="T24" s="68"/>
      <c r="U24" s="198">
        <f t="shared" si="0"/>
        <v>0</v>
      </c>
    </row>
    <row r="25" spans="1:21" s="71" customFormat="1" ht="15" customHeight="1" x14ac:dyDescent="0.2">
      <c r="A25" s="61"/>
      <c r="B25" s="62"/>
      <c r="C25" s="61"/>
      <c r="D25" s="63"/>
      <c r="E25" s="225"/>
      <c r="F25" s="179"/>
      <c r="G25" s="64"/>
      <c r="H25" s="65"/>
      <c r="I25" s="225"/>
      <c r="J25" s="66"/>
      <c r="K25" s="64"/>
      <c r="L25" s="65"/>
      <c r="M25" s="225"/>
      <c r="N25" s="66"/>
      <c r="O25" s="64"/>
      <c r="P25" s="65"/>
      <c r="Q25" s="67"/>
      <c r="R25" s="68"/>
      <c r="S25" s="69"/>
      <c r="T25" s="68"/>
      <c r="U25" s="198">
        <f t="shared" si="0"/>
        <v>0</v>
      </c>
    </row>
    <row r="26" spans="1:21" s="71" customFormat="1" ht="15" customHeight="1" x14ac:dyDescent="0.2">
      <c r="A26" s="61"/>
      <c r="B26" s="62"/>
      <c r="C26" s="61"/>
      <c r="D26" s="63"/>
      <c r="E26" s="225"/>
      <c r="F26" s="179"/>
      <c r="G26" s="64"/>
      <c r="H26" s="65"/>
      <c r="I26" s="225"/>
      <c r="J26" s="66"/>
      <c r="K26" s="64"/>
      <c r="L26" s="65"/>
      <c r="M26" s="225"/>
      <c r="N26" s="66"/>
      <c r="O26" s="64"/>
      <c r="P26" s="65"/>
      <c r="Q26" s="67"/>
      <c r="R26" s="68"/>
      <c r="S26" s="69"/>
      <c r="T26" s="68"/>
      <c r="U26" s="198">
        <f t="shared" si="0"/>
        <v>0</v>
      </c>
    </row>
    <row r="27" spans="1:21" s="71" customFormat="1" ht="15" customHeight="1" x14ac:dyDescent="0.2">
      <c r="A27" s="61"/>
      <c r="B27" s="62"/>
      <c r="C27" s="61"/>
      <c r="D27" s="63"/>
      <c r="E27" s="225"/>
      <c r="F27" s="179"/>
      <c r="G27" s="64"/>
      <c r="H27" s="65"/>
      <c r="I27" s="225"/>
      <c r="J27" s="66"/>
      <c r="K27" s="64"/>
      <c r="L27" s="65"/>
      <c r="M27" s="225"/>
      <c r="N27" s="66"/>
      <c r="O27" s="64"/>
      <c r="P27" s="65"/>
      <c r="Q27" s="67"/>
      <c r="R27" s="68"/>
      <c r="S27" s="69"/>
      <c r="T27" s="68"/>
      <c r="U27" s="198">
        <f t="shared" si="0"/>
        <v>0</v>
      </c>
    </row>
    <row r="28" spans="1:21" ht="15" customHeight="1" x14ac:dyDescent="0.2">
      <c r="A28" s="210"/>
      <c r="B28" s="211"/>
      <c r="C28" s="210"/>
      <c r="D28" s="212"/>
      <c r="E28" s="226"/>
      <c r="F28" s="213"/>
      <c r="G28" s="85"/>
      <c r="H28" s="206"/>
      <c r="I28" s="226"/>
      <c r="J28" s="84"/>
      <c r="K28" s="85"/>
      <c r="L28" s="206"/>
      <c r="M28" s="226"/>
      <c r="N28" s="84"/>
      <c r="O28" s="85"/>
      <c r="P28" s="206"/>
      <c r="Q28" s="207"/>
      <c r="R28" s="208"/>
      <c r="S28" s="209"/>
      <c r="T28" s="208"/>
      <c r="U28" s="199">
        <f t="shared" si="0"/>
        <v>0</v>
      </c>
    </row>
    <row r="29" spans="1:21" x14ac:dyDescent="0.2">
      <c r="A29" s="87"/>
      <c r="B29" s="87"/>
      <c r="C29" s="87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/>
      <c r="R29"/>
      <c r="S29"/>
      <c r="T29"/>
      <c r="U29"/>
    </row>
    <row r="30" spans="1:21" s="292" customFormat="1" ht="15.75" x14ac:dyDescent="0.25">
      <c r="A30" s="389" t="str">
        <f>"CSC JUGEND (Anzahl: "&amp;COUNT(A32:A36)&amp;")"</f>
        <v>CSC JUGEND (Anzahl: 0)</v>
      </c>
      <c r="B30" s="390"/>
      <c r="C30" s="390"/>
      <c r="D30" s="391"/>
      <c r="E30" s="392" t="s">
        <v>24</v>
      </c>
      <c r="F30" s="393"/>
      <c r="G30" s="393"/>
      <c r="H30" s="393"/>
      <c r="I30" s="393"/>
      <c r="J30" s="393"/>
      <c r="K30" s="393"/>
      <c r="L30" s="393"/>
      <c r="M30" s="393"/>
      <c r="N30" s="393"/>
      <c r="O30" s="393"/>
      <c r="P30" s="394"/>
      <c r="Q30" s="392" t="s">
        <v>26</v>
      </c>
      <c r="R30" s="393"/>
      <c r="S30" s="393"/>
      <c r="T30" s="393"/>
      <c r="U30" s="394"/>
    </row>
    <row r="31" spans="1:21" ht="20.100000000000001" customHeight="1" x14ac:dyDescent="0.2">
      <c r="A31" s="4" t="s">
        <v>12</v>
      </c>
      <c r="B31" s="4" t="s">
        <v>25</v>
      </c>
      <c r="C31" s="4" t="s">
        <v>75</v>
      </c>
      <c r="D31" s="5" t="s">
        <v>69</v>
      </c>
      <c r="E31" s="4" t="s">
        <v>13</v>
      </c>
      <c r="F31" s="5" t="s">
        <v>2</v>
      </c>
      <c r="G31" s="5" t="s">
        <v>1</v>
      </c>
      <c r="H31" s="5" t="s">
        <v>3</v>
      </c>
      <c r="I31" s="4" t="s">
        <v>13</v>
      </c>
      <c r="J31" s="5" t="s">
        <v>2</v>
      </c>
      <c r="K31" s="5" t="s">
        <v>1</v>
      </c>
      <c r="L31" s="5" t="s">
        <v>3</v>
      </c>
      <c r="M31" s="4" t="s">
        <v>13</v>
      </c>
      <c r="N31" s="5" t="s">
        <v>2</v>
      </c>
      <c r="O31" s="5" t="s">
        <v>1</v>
      </c>
      <c r="P31" s="5" t="s">
        <v>3</v>
      </c>
      <c r="Q31" s="4" t="s">
        <v>4</v>
      </c>
      <c r="R31" s="4" t="s">
        <v>5</v>
      </c>
      <c r="S31" s="4" t="s">
        <v>6</v>
      </c>
      <c r="T31" s="4" t="s">
        <v>7</v>
      </c>
      <c r="U31" s="9" t="s">
        <v>8</v>
      </c>
    </row>
    <row r="32" spans="1:21" ht="15" customHeight="1" x14ac:dyDescent="0.2">
      <c r="A32" s="44"/>
      <c r="B32" s="45"/>
      <c r="C32" s="44"/>
      <c r="D32" s="46"/>
      <c r="E32" s="19"/>
      <c r="F32" s="176"/>
      <c r="G32" s="48"/>
      <c r="H32" s="41"/>
      <c r="I32" s="19"/>
      <c r="J32" s="40"/>
      <c r="K32" s="48"/>
      <c r="L32" s="41"/>
      <c r="M32" s="19"/>
      <c r="N32" s="40"/>
      <c r="O32" s="48"/>
      <c r="P32" s="41"/>
      <c r="Q32" s="55"/>
      <c r="R32" s="56"/>
      <c r="S32" s="57"/>
      <c r="T32" s="56"/>
      <c r="U32" s="196">
        <f>SUM(Q32:T32)</f>
        <v>0</v>
      </c>
    </row>
    <row r="33" spans="1:21" ht="15" customHeight="1" x14ac:dyDescent="0.2">
      <c r="A33" s="42"/>
      <c r="B33" s="43"/>
      <c r="C33" s="42"/>
      <c r="D33" s="17"/>
      <c r="E33" s="20"/>
      <c r="F33" s="177"/>
      <c r="G33" s="15"/>
      <c r="H33" s="14"/>
      <c r="I33" s="20"/>
      <c r="J33" s="10"/>
      <c r="K33" s="15"/>
      <c r="L33" s="14"/>
      <c r="M33" s="20"/>
      <c r="N33" s="10"/>
      <c r="O33" s="15"/>
      <c r="P33" s="14"/>
      <c r="Q33" s="22"/>
      <c r="R33" s="12"/>
      <c r="S33" s="23"/>
      <c r="T33" s="12"/>
      <c r="U33" s="198">
        <f>SUM(Q33:T33)</f>
        <v>0</v>
      </c>
    </row>
    <row r="34" spans="1:21" ht="15" customHeight="1" x14ac:dyDescent="0.2">
      <c r="A34" s="42"/>
      <c r="B34" s="43"/>
      <c r="C34" s="42"/>
      <c r="D34" s="17"/>
      <c r="E34" s="20"/>
      <c r="F34" s="177"/>
      <c r="G34" s="15"/>
      <c r="H34" s="14"/>
      <c r="I34" s="20"/>
      <c r="J34" s="10"/>
      <c r="K34" s="15"/>
      <c r="L34" s="14"/>
      <c r="M34" s="20"/>
      <c r="N34" s="10"/>
      <c r="O34" s="15"/>
      <c r="P34" s="14"/>
      <c r="Q34" s="58"/>
      <c r="R34" s="59"/>
      <c r="S34" s="60"/>
      <c r="T34" s="59"/>
      <c r="U34" s="198">
        <f>SUM(Q34:T34)</f>
        <v>0</v>
      </c>
    </row>
    <row r="35" spans="1:21" ht="15" customHeight="1" x14ac:dyDescent="0.2">
      <c r="A35" s="74"/>
      <c r="B35" s="75"/>
      <c r="C35" s="74"/>
      <c r="D35" s="76"/>
      <c r="E35" s="83"/>
      <c r="F35" s="180"/>
      <c r="G35" s="77"/>
      <c r="H35" s="78"/>
      <c r="I35" s="83"/>
      <c r="J35" s="79"/>
      <c r="K35" s="77"/>
      <c r="L35" s="78"/>
      <c r="M35" s="83"/>
      <c r="N35" s="79"/>
      <c r="O35" s="77"/>
      <c r="P35" s="78"/>
      <c r="Q35" s="80"/>
      <c r="R35" s="81"/>
      <c r="S35" s="82"/>
      <c r="T35" s="81"/>
      <c r="U35" s="205">
        <f>SUM(Q35:T35)</f>
        <v>0</v>
      </c>
    </row>
    <row r="36" spans="1:21" ht="15" customHeight="1" x14ac:dyDescent="0.2">
      <c r="A36" s="210"/>
      <c r="B36" s="211"/>
      <c r="C36" s="210"/>
      <c r="D36" s="212"/>
      <c r="E36" s="226"/>
      <c r="F36" s="213"/>
      <c r="G36" s="85"/>
      <c r="H36" s="206"/>
      <c r="I36" s="226"/>
      <c r="J36" s="84"/>
      <c r="K36" s="85"/>
      <c r="L36" s="206"/>
      <c r="M36" s="226"/>
      <c r="N36" s="84"/>
      <c r="O36" s="85"/>
      <c r="P36" s="206"/>
      <c r="Q36" s="207"/>
      <c r="R36" s="208"/>
      <c r="S36" s="209"/>
      <c r="T36" s="208"/>
      <c r="U36" s="199">
        <f>SUM(Q36:T36)</f>
        <v>0</v>
      </c>
    </row>
    <row r="37" spans="1:21" x14ac:dyDescent="0.2">
      <c r="Q37"/>
      <c r="R37"/>
      <c r="S37"/>
      <c r="T37"/>
      <c r="U37"/>
    </row>
    <row r="38" spans="1:21" x14ac:dyDescent="0.2">
      <c r="A38" s="49"/>
      <c r="Q38"/>
      <c r="R38"/>
      <c r="S38"/>
      <c r="T38"/>
      <c r="U38"/>
    </row>
    <row r="39" spans="1:21" x14ac:dyDescent="0.2">
      <c r="Q39"/>
      <c r="R39"/>
      <c r="S39"/>
      <c r="T39"/>
      <c r="U39"/>
    </row>
    <row r="40" spans="1:21" x14ac:dyDescent="0.2">
      <c r="Q40"/>
      <c r="R40"/>
      <c r="S40"/>
      <c r="T40"/>
      <c r="U40"/>
    </row>
    <row r="41" spans="1:21" x14ac:dyDescent="0.2">
      <c r="Q41"/>
      <c r="R41"/>
      <c r="S41"/>
      <c r="T41"/>
      <c r="U41"/>
    </row>
    <row r="42" spans="1:21" x14ac:dyDescent="0.2">
      <c r="Q42"/>
      <c r="R42"/>
      <c r="S42"/>
      <c r="T42"/>
      <c r="U42"/>
    </row>
    <row r="43" spans="1:21" x14ac:dyDescent="0.2">
      <c r="Q43"/>
      <c r="R43"/>
      <c r="S43"/>
      <c r="T43"/>
      <c r="U43"/>
    </row>
    <row r="44" spans="1:21" x14ac:dyDescent="0.2">
      <c r="Q44"/>
      <c r="R44"/>
      <c r="S44"/>
      <c r="T44"/>
      <c r="U44"/>
    </row>
    <row r="45" spans="1:21" x14ac:dyDescent="0.2">
      <c r="Q45"/>
      <c r="R45"/>
      <c r="S45"/>
      <c r="T45"/>
      <c r="U45"/>
    </row>
    <row r="46" spans="1:21" x14ac:dyDescent="0.2">
      <c r="Q46"/>
      <c r="R46"/>
      <c r="S46"/>
      <c r="T46"/>
      <c r="U46"/>
    </row>
    <row r="47" spans="1:21" x14ac:dyDescent="0.2">
      <c r="Q47"/>
      <c r="R47"/>
      <c r="S47"/>
      <c r="T47"/>
      <c r="U47"/>
    </row>
    <row r="48" spans="1:21" x14ac:dyDescent="0.2">
      <c r="Q48"/>
      <c r="R48"/>
      <c r="S48"/>
      <c r="T48"/>
      <c r="U48"/>
    </row>
    <row r="49" spans="17:21" x14ac:dyDescent="0.2">
      <c r="Q49"/>
      <c r="R49"/>
      <c r="S49"/>
      <c r="T49"/>
      <c r="U49"/>
    </row>
  </sheetData>
  <mergeCells count="6">
    <mergeCell ref="A3:D3"/>
    <mergeCell ref="Q3:U3"/>
    <mergeCell ref="A30:D30"/>
    <mergeCell ref="Q30:U30"/>
    <mergeCell ref="E3:P3"/>
    <mergeCell ref="E30:P30"/>
  </mergeCells>
  <phoneticPr fontId="0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67" orientation="landscape" horizontalDpi="300" verticalDpi="300" r:id="rId1"/>
  <headerFooter alignWithMargins="0">
    <oddFooter>&amp;L&amp;8Vorlage: Sören Marquardt HSVRM, Dateiversion 2014
Druck: &amp;D, &amp;T Uhr.&amp;C&amp;8Datei: &amp;F
Blatt: &amp;A&amp;R&amp;8Seite:
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4"/>
  <sheetViews>
    <sheetView zoomScale="120" zoomScaleNormal="120" workbookViewId="0">
      <pane ySplit="4" topLeftCell="A5" activePane="bottomLeft" state="frozen"/>
      <selection sqref="A1:H1"/>
      <selection pane="bottomLeft" activeCell="A5" sqref="A5"/>
    </sheetView>
  </sheetViews>
  <sheetFormatPr baseColWidth="10" defaultRowHeight="12.75" outlineLevelCol="1" x14ac:dyDescent="0.2"/>
  <cols>
    <col min="1" max="2" width="3.5703125" style="235" customWidth="1"/>
    <col min="3" max="3" width="3.28515625" style="235" customWidth="1"/>
    <col min="4" max="4" width="5.140625" style="236" customWidth="1"/>
    <col min="5" max="6" width="10.7109375" style="237" customWidth="1"/>
    <col min="7" max="7" width="25.7109375" style="237" customWidth="1"/>
    <col min="8" max="8" width="6.42578125" style="237" customWidth="1"/>
    <col min="9" max="9" width="15.7109375" style="237" customWidth="1"/>
    <col min="10" max="10" width="4.7109375" style="238" customWidth="1" outlineLevel="1"/>
    <col min="11" max="12" width="4.7109375" style="235" customWidth="1" outlineLevel="1"/>
    <col min="13" max="13" width="4.7109375" style="238" customWidth="1" outlineLevel="1"/>
    <col min="14" max="14" width="4.7109375" style="235" customWidth="1" outlineLevel="1"/>
    <col min="15" max="15" width="4.7109375" style="238" customWidth="1" outlineLevel="1"/>
    <col min="16" max="17" width="4.7109375" style="235" customWidth="1" outlineLevel="1"/>
    <col min="18" max="18" width="4.7109375" style="238" customWidth="1" outlineLevel="1"/>
    <col min="19" max="19" width="4.7109375" style="235" customWidth="1" outlineLevel="1"/>
    <col min="20" max="20" width="4.7109375" style="238" customWidth="1" outlineLevel="1"/>
    <col min="21" max="21" width="4.7109375" style="235" customWidth="1" outlineLevel="1"/>
    <col min="22" max="22" width="3.140625" style="235" customWidth="1" outlineLevel="1"/>
    <col min="23" max="23" width="5.28515625" style="235" customWidth="1" outlineLevel="1"/>
    <col min="24" max="24" width="6.140625" style="238" customWidth="1" outlineLevel="1"/>
    <col min="25" max="25" width="2.7109375" style="235" customWidth="1" outlineLevel="1"/>
    <col min="26" max="26" width="6.140625" style="235" bestFit="1" customWidth="1" outlineLevel="1"/>
    <col min="27" max="27" width="7.140625" style="236" customWidth="1"/>
    <col min="28" max="16384" width="11.42578125" style="239"/>
  </cols>
  <sheetData>
    <row r="1" spans="1:27" ht="15.75" x14ac:dyDescent="0.25">
      <c r="A1" s="234" t="str">
        <f>Stammdaten!A20</f>
        <v xml:space="preserve"> ( /  / Kreisgruppe ) am: </v>
      </c>
      <c r="B1" s="234"/>
    </row>
    <row r="2" spans="1:27" ht="15" x14ac:dyDescent="0.2">
      <c r="A2" s="240" t="str">
        <f>Stammdaten!A21</f>
        <v xml:space="preserve">PL:  LR THS:    </v>
      </c>
      <c r="B2" s="287"/>
    </row>
    <row r="3" spans="1:27" x14ac:dyDescent="0.2">
      <c r="A3" s="288" t="str">
        <f>"DREIKAMPF (Anzahl: "&amp;COUNT(A5:A34)&amp;")"</f>
        <v>DREIKAMPF (Anzahl: 0)</v>
      </c>
      <c r="B3" s="289"/>
      <c r="C3" s="289"/>
      <c r="D3" s="289"/>
      <c r="E3" s="289"/>
      <c r="F3" s="289"/>
      <c r="G3" s="289"/>
      <c r="H3" s="289"/>
      <c r="I3" s="290"/>
      <c r="J3" s="380" t="s">
        <v>78</v>
      </c>
      <c r="K3" s="381"/>
      <c r="L3" s="382"/>
      <c r="M3" s="380" t="s">
        <v>79</v>
      </c>
      <c r="N3" s="381"/>
      <c r="O3" s="381"/>
      <c r="P3" s="381"/>
      <c r="Q3" s="382"/>
      <c r="R3" s="380" t="s">
        <v>80</v>
      </c>
      <c r="S3" s="381"/>
      <c r="T3" s="381"/>
      <c r="U3" s="381"/>
      <c r="V3" s="383" t="s">
        <v>26</v>
      </c>
      <c r="W3" s="384"/>
      <c r="X3" s="384"/>
      <c r="Y3" s="385"/>
      <c r="Z3" s="386" t="s">
        <v>100</v>
      </c>
      <c r="AA3" s="388"/>
    </row>
    <row r="4" spans="1:27" ht="13.5" x14ac:dyDescent="0.25">
      <c r="A4" s="241" t="s">
        <v>12</v>
      </c>
      <c r="B4" s="241" t="s">
        <v>84</v>
      </c>
      <c r="C4" s="242" t="s">
        <v>13</v>
      </c>
      <c r="D4" s="233" t="s">
        <v>25</v>
      </c>
      <c r="E4" s="243" t="s">
        <v>2</v>
      </c>
      <c r="F4" s="243" t="s">
        <v>1</v>
      </c>
      <c r="G4" s="243" t="s">
        <v>3</v>
      </c>
      <c r="H4" s="243" t="s">
        <v>75</v>
      </c>
      <c r="I4" s="243" t="s">
        <v>0</v>
      </c>
      <c r="J4" s="244" t="s">
        <v>14</v>
      </c>
      <c r="K4" s="242" t="s">
        <v>15</v>
      </c>
      <c r="L4" s="242" t="s">
        <v>70</v>
      </c>
      <c r="M4" s="244" t="s">
        <v>17</v>
      </c>
      <c r="N4" s="242" t="s">
        <v>15</v>
      </c>
      <c r="O4" s="244" t="s">
        <v>18</v>
      </c>
      <c r="P4" s="242" t="s">
        <v>16</v>
      </c>
      <c r="Q4" s="242" t="s">
        <v>70</v>
      </c>
      <c r="R4" s="244" t="s">
        <v>19</v>
      </c>
      <c r="S4" s="242" t="s">
        <v>15</v>
      </c>
      <c r="T4" s="244" t="s">
        <v>20</v>
      </c>
      <c r="U4" s="245" t="s">
        <v>16</v>
      </c>
      <c r="V4" s="297" t="s">
        <v>28</v>
      </c>
      <c r="W4" s="295" t="s">
        <v>70</v>
      </c>
      <c r="X4" s="296" t="s">
        <v>98</v>
      </c>
      <c r="Y4" s="298" t="s">
        <v>74</v>
      </c>
      <c r="Z4" s="343" t="s">
        <v>10</v>
      </c>
      <c r="AA4" s="335" t="s">
        <v>8</v>
      </c>
    </row>
    <row r="5" spans="1:27" ht="13.5" x14ac:dyDescent="0.25">
      <c r="A5" s="246"/>
      <c r="B5" s="254"/>
      <c r="C5" s="247"/>
      <c r="D5" s="302"/>
      <c r="E5" s="248"/>
      <c r="F5" s="248"/>
      <c r="G5" s="248"/>
      <c r="H5" s="248"/>
      <c r="I5" s="248"/>
      <c r="J5" s="249"/>
      <c r="K5" s="250"/>
      <c r="L5" s="250"/>
      <c r="M5" s="251"/>
      <c r="N5" s="250"/>
      <c r="O5" s="251"/>
      <c r="P5" s="250"/>
      <c r="Q5" s="250"/>
      <c r="R5" s="251"/>
      <c r="S5" s="250"/>
      <c r="T5" s="251"/>
      <c r="U5" s="250"/>
      <c r="V5" s="267">
        <f t="shared" ref="V5:V34" si="0">IF(B5=3,290,IF(B5=2,280,255))</f>
        <v>255</v>
      </c>
      <c r="W5" s="252">
        <f t="shared" ref="W5:W34" si="1">IF(B5=1,L5+Q5,0)</f>
        <v>0</v>
      </c>
      <c r="X5" s="253">
        <f t="shared" ref="X5:X34" si="2">J5+M5+O5+R5+T5</f>
        <v>0</v>
      </c>
      <c r="Y5" s="252">
        <f t="shared" ref="Y5:Y34" si="3">K5+N5+P5+S5+U5</f>
        <v>0</v>
      </c>
      <c r="Z5" s="344">
        <f>SUM(X5:Y5)</f>
        <v>0</v>
      </c>
      <c r="AA5" s="337">
        <f>ROUND((V5+W5)-(X5+Y5),0)</f>
        <v>255</v>
      </c>
    </row>
    <row r="6" spans="1:27" ht="13.5" x14ac:dyDescent="0.25">
      <c r="A6" s="246"/>
      <c r="B6" s="254"/>
      <c r="C6" s="254"/>
      <c r="D6" s="303"/>
      <c r="E6" s="255"/>
      <c r="F6" s="255"/>
      <c r="G6" s="255"/>
      <c r="H6" s="255"/>
      <c r="I6" s="255"/>
      <c r="J6" s="256"/>
      <c r="K6" s="254"/>
      <c r="L6" s="254"/>
      <c r="M6" s="257"/>
      <c r="N6" s="254"/>
      <c r="O6" s="257"/>
      <c r="P6" s="254"/>
      <c r="Q6" s="254"/>
      <c r="R6" s="257"/>
      <c r="S6" s="254"/>
      <c r="T6" s="257"/>
      <c r="U6" s="254"/>
      <c r="V6" s="268">
        <f t="shared" si="0"/>
        <v>255</v>
      </c>
      <c r="W6" s="258">
        <f t="shared" si="1"/>
        <v>0</v>
      </c>
      <c r="X6" s="251">
        <f t="shared" si="2"/>
        <v>0</v>
      </c>
      <c r="Y6" s="258">
        <f t="shared" si="3"/>
        <v>0</v>
      </c>
      <c r="Z6" s="345">
        <f t="shared" ref="Z6:Z34" si="4">SUM(X6:Y6)</f>
        <v>0</v>
      </c>
      <c r="AA6" s="339">
        <f t="shared" ref="AA6:AA34" si="5">ROUND((V6+W6)-(X6+Y6),0)</f>
        <v>255</v>
      </c>
    </row>
    <row r="7" spans="1:27" ht="13.5" x14ac:dyDescent="0.25">
      <c r="A7" s="246"/>
      <c r="B7" s="254"/>
      <c r="C7" s="254"/>
      <c r="D7" s="303"/>
      <c r="E7" s="255"/>
      <c r="F7" s="255"/>
      <c r="G7" s="255"/>
      <c r="H7" s="255"/>
      <c r="I7" s="255"/>
      <c r="J7" s="256"/>
      <c r="K7" s="254"/>
      <c r="L7" s="254"/>
      <c r="M7" s="257"/>
      <c r="N7" s="254"/>
      <c r="O7" s="257"/>
      <c r="P7" s="254"/>
      <c r="Q7" s="254"/>
      <c r="R7" s="257"/>
      <c r="S7" s="254"/>
      <c r="T7" s="257"/>
      <c r="U7" s="254"/>
      <c r="V7" s="268">
        <f t="shared" si="0"/>
        <v>255</v>
      </c>
      <c r="W7" s="258">
        <f t="shared" si="1"/>
        <v>0</v>
      </c>
      <c r="X7" s="251">
        <f t="shared" si="2"/>
        <v>0</v>
      </c>
      <c r="Y7" s="258">
        <f t="shared" si="3"/>
        <v>0</v>
      </c>
      <c r="Z7" s="345">
        <f t="shared" si="4"/>
        <v>0</v>
      </c>
      <c r="AA7" s="339">
        <f t="shared" si="5"/>
        <v>255</v>
      </c>
    </row>
    <row r="8" spans="1:27" ht="13.5" x14ac:dyDescent="0.25">
      <c r="A8" s="246"/>
      <c r="B8" s="254"/>
      <c r="C8" s="254"/>
      <c r="D8" s="303"/>
      <c r="E8" s="255"/>
      <c r="F8" s="255"/>
      <c r="G8" s="255"/>
      <c r="H8" s="255"/>
      <c r="I8" s="255"/>
      <c r="J8" s="256"/>
      <c r="K8" s="254"/>
      <c r="L8" s="254"/>
      <c r="M8" s="257"/>
      <c r="N8" s="254"/>
      <c r="O8" s="257"/>
      <c r="P8" s="254"/>
      <c r="Q8" s="254"/>
      <c r="R8" s="257"/>
      <c r="S8" s="254"/>
      <c r="T8" s="257"/>
      <c r="U8" s="254"/>
      <c r="V8" s="268">
        <f t="shared" si="0"/>
        <v>255</v>
      </c>
      <c r="W8" s="258">
        <f t="shared" si="1"/>
        <v>0</v>
      </c>
      <c r="X8" s="251">
        <f t="shared" si="2"/>
        <v>0</v>
      </c>
      <c r="Y8" s="258">
        <f t="shared" si="3"/>
        <v>0</v>
      </c>
      <c r="Z8" s="345">
        <f t="shared" si="4"/>
        <v>0</v>
      </c>
      <c r="AA8" s="339">
        <f t="shared" si="5"/>
        <v>255</v>
      </c>
    </row>
    <row r="9" spans="1:27" ht="13.5" x14ac:dyDescent="0.25">
      <c r="A9" s="246"/>
      <c r="B9" s="254"/>
      <c r="C9" s="254"/>
      <c r="D9" s="303"/>
      <c r="E9" s="255"/>
      <c r="F9" s="255"/>
      <c r="G9" s="255"/>
      <c r="H9" s="255"/>
      <c r="I9" s="255"/>
      <c r="J9" s="256"/>
      <c r="K9" s="254"/>
      <c r="L9" s="254"/>
      <c r="M9" s="257"/>
      <c r="N9" s="254"/>
      <c r="O9" s="257"/>
      <c r="P9" s="254"/>
      <c r="Q9" s="254"/>
      <c r="R9" s="257"/>
      <c r="S9" s="254"/>
      <c r="T9" s="257"/>
      <c r="U9" s="254"/>
      <c r="V9" s="268">
        <f t="shared" si="0"/>
        <v>255</v>
      </c>
      <c r="W9" s="258">
        <f t="shared" si="1"/>
        <v>0</v>
      </c>
      <c r="X9" s="251">
        <f t="shared" si="2"/>
        <v>0</v>
      </c>
      <c r="Y9" s="258">
        <f t="shared" si="3"/>
        <v>0</v>
      </c>
      <c r="Z9" s="345">
        <f t="shared" si="4"/>
        <v>0</v>
      </c>
      <c r="AA9" s="339">
        <f t="shared" si="5"/>
        <v>255</v>
      </c>
    </row>
    <row r="10" spans="1:27" ht="13.5" x14ac:dyDescent="0.25">
      <c r="A10" s="246"/>
      <c r="B10" s="254"/>
      <c r="C10" s="254"/>
      <c r="D10" s="303"/>
      <c r="E10" s="255"/>
      <c r="F10" s="255"/>
      <c r="G10" s="255"/>
      <c r="H10" s="255"/>
      <c r="I10" s="255"/>
      <c r="J10" s="256"/>
      <c r="K10" s="254"/>
      <c r="L10" s="254"/>
      <c r="M10" s="257"/>
      <c r="N10" s="254"/>
      <c r="O10" s="257"/>
      <c r="P10" s="254"/>
      <c r="Q10" s="254"/>
      <c r="R10" s="257"/>
      <c r="S10" s="254"/>
      <c r="T10" s="257"/>
      <c r="U10" s="254"/>
      <c r="V10" s="268">
        <f t="shared" si="0"/>
        <v>255</v>
      </c>
      <c r="W10" s="258">
        <f t="shared" si="1"/>
        <v>0</v>
      </c>
      <c r="X10" s="251">
        <f t="shared" si="2"/>
        <v>0</v>
      </c>
      <c r="Y10" s="258">
        <f t="shared" si="3"/>
        <v>0</v>
      </c>
      <c r="Z10" s="345">
        <f t="shared" si="4"/>
        <v>0</v>
      </c>
      <c r="AA10" s="339">
        <f t="shared" si="5"/>
        <v>255</v>
      </c>
    </row>
    <row r="11" spans="1:27" ht="13.5" x14ac:dyDescent="0.25">
      <c r="A11" s="246"/>
      <c r="B11" s="254"/>
      <c r="C11" s="254"/>
      <c r="D11" s="303"/>
      <c r="E11" s="255"/>
      <c r="F11" s="255"/>
      <c r="G11" s="255"/>
      <c r="H11" s="255"/>
      <c r="I11" s="255"/>
      <c r="J11" s="256"/>
      <c r="K11" s="254"/>
      <c r="L11" s="254"/>
      <c r="M11" s="257"/>
      <c r="N11" s="254"/>
      <c r="O11" s="257"/>
      <c r="P11" s="254"/>
      <c r="Q11" s="254"/>
      <c r="R11" s="257"/>
      <c r="S11" s="254"/>
      <c r="T11" s="257"/>
      <c r="U11" s="254"/>
      <c r="V11" s="268">
        <f t="shared" si="0"/>
        <v>255</v>
      </c>
      <c r="W11" s="258">
        <f t="shared" si="1"/>
        <v>0</v>
      </c>
      <c r="X11" s="251">
        <f t="shared" si="2"/>
        <v>0</v>
      </c>
      <c r="Y11" s="258">
        <f t="shared" si="3"/>
        <v>0</v>
      </c>
      <c r="Z11" s="345">
        <f t="shared" si="4"/>
        <v>0</v>
      </c>
      <c r="AA11" s="339">
        <f t="shared" si="5"/>
        <v>255</v>
      </c>
    </row>
    <row r="12" spans="1:27" ht="13.5" x14ac:dyDescent="0.25">
      <c r="A12" s="246"/>
      <c r="B12" s="254"/>
      <c r="C12" s="254"/>
      <c r="D12" s="303"/>
      <c r="E12" s="255"/>
      <c r="F12" s="255"/>
      <c r="G12" s="255"/>
      <c r="H12" s="255"/>
      <c r="I12" s="255"/>
      <c r="J12" s="256"/>
      <c r="K12" s="254"/>
      <c r="L12" s="254"/>
      <c r="M12" s="257"/>
      <c r="N12" s="254"/>
      <c r="O12" s="257"/>
      <c r="P12" s="254"/>
      <c r="Q12" s="254"/>
      <c r="R12" s="257"/>
      <c r="S12" s="254"/>
      <c r="T12" s="257"/>
      <c r="U12" s="254"/>
      <c r="V12" s="268">
        <f t="shared" si="0"/>
        <v>255</v>
      </c>
      <c r="W12" s="258">
        <f t="shared" si="1"/>
        <v>0</v>
      </c>
      <c r="X12" s="251">
        <f t="shared" si="2"/>
        <v>0</v>
      </c>
      <c r="Y12" s="258">
        <f t="shared" si="3"/>
        <v>0</v>
      </c>
      <c r="Z12" s="345">
        <f t="shared" si="4"/>
        <v>0</v>
      </c>
      <c r="AA12" s="339">
        <f t="shared" si="5"/>
        <v>255</v>
      </c>
    </row>
    <row r="13" spans="1:27" ht="13.5" x14ac:dyDescent="0.25">
      <c r="A13" s="246"/>
      <c r="B13" s="254"/>
      <c r="C13" s="254"/>
      <c r="D13" s="303"/>
      <c r="E13" s="255"/>
      <c r="F13" s="255"/>
      <c r="G13" s="255"/>
      <c r="H13" s="255"/>
      <c r="I13" s="255"/>
      <c r="J13" s="256"/>
      <c r="K13" s="254"/>
      <c r="L13" s="254"/>
      <c r="M13" s="257"/>
      <c r="N13" s="254"/>
      <c r="O13" s="257"/>
      <c r="P13" s="254"/>
      <c r="Q13" s="254"/>
      <c r="R13" s="257"/>
      <c r="S13" s="254"/>
      <c r="T13" s="257"/>
      <c r="U13" s="254"/>
      <c r="V13" s="268">
        <f t="shared" si="0"/>
        <v>255</v>
      </c>
      <c r="W13" s="258">
        <f t="shared" si="1"/>
        <v>0</v>
      </c>
      <c r="X13" s="251">
        <f t="shared" si="2"/>
        <v>0</v>
      </c>
      <c r="Y13" s="258">
        <f t="shared" si="3"/>
        <v>0</v>
      </c>
      <c r="Z13" s="345">
        <f t="shared" si="4"/>
        <v>0</v>
      </c>
      <c r="AA13" s="339">
        <f t="shared" si="5"/>
        <v>255</v>
      </c>
    </row>
    <row r="14" spans="1:27" ht="13.5" x14ac:dyDescent="0.25">
      <c r="A14" s="246"/>
      <c r="B14" s="254"/>
      <c r="C14" s="254"/>
      <c r="D14" s="303"/>
      <c r="E14" s="255"/>
      <c r="F14" s="255"/>
      <c r="G14" s="255"/>
      <c r="H14" s="255"/>
      <c r="I14" s="255"/>
      <c r="J14" s="256"/>
      <c r="K14" s="254"/>
      <c r="L14" s="254"/>
      <c r="M14" s="257"/>
      <c r="N14" s="254"/>
      <c r="O14" s="257"/>
      <c r="P14" s="254"/>
      <c r="Q14" s="254"/>
      <c r="R14" s="257"/>
      <c r="S14" s="254"/>
      <c r="T14" s="257"/>
      <c r="U14" s="254"/>
      <c r="V14" s="268">
        <f t="shared" si="0"/>
        <v>255</v>
      </c>
      <c r="W14" s="258">
        <f t="shared" si="1"/>
        <v>0</v>
      </c>
      <c r="X14" s="251">
        <f t="shared" si="2"/>
        <v>0</v>
      </c>
      <c r="Y14" s="258">
        <f t="shared" si="3"/>
        <v>0</v>
      </c>
      <c r="Z14" s="345">
        <f t="shared" si="4"/>
        <v>0</v>
      </c>
      <c r="AA14" s="339">
        <f t="shared" si="5"/>
        <v>255</v>
      </c>
    </row>
    <row r="15" spans="1:27" ht="13.5" x14ac:dyDescent="0.25">
      <c r="A15" s="246"/>
      <c r="B15" s="254"/>
      <c r="C15" s="254"/>
      <c r="D15" s="303"/>
      <c r="E15" s="255"/>
      <c r="F15" s="255"/>
      <c r="G15" s="255"/>
      <c r="H15" s="255"/>
      <c r="I15" s="255"/>
      <c r="J15" s="256"/>
      <c r="K15" s="254"/>
      <c r="L15" s="254"/>
      <c r="M15" s="257"/>
      <c r="N15" s="254"/>
      <c r="O15" s="257"/>
      <c r="P15" s="254"/>
      <c r="Q15" s="254"/>
      <c r="R15" s="257"/>
      <c r="S15" s="254"/>
      <c r="T15" s="257"/>
      <c r="U15" s="254"/>
      <c r="V15" s="268">
        <f t="shared" si="0"/>
        <v>255</v>
      </c>
      <c r="W15" s="258">
        <f t="shared" si="1"/>
        <v>0</v>
      </c>
      <c r="X15" s="251">
        <f t="shared" si="2"/>
        <v>0</v>
      </c>
      <c r="Y15" s="258">
        <f t="shared" si="3"/>
        <v>0</v>
      </c>
      <c r="Z15" s="345">
        <f t="shared" si="4"/>
        <v>0</v>
      </c>
      <c r="AA15" s="339">
        <f t="shared" si="5"/>
        <v>255</v>
      </c>
    </row>
    <row r="16" spans="1:27" ht="13.5" x14ac:dyDescent="0.25">
      <c r="A16" s="246"/>
      <c r="B16" s="254"/>
      <c r="C16" s="254"/>
      <c r="D16" s="303"/>
      <c r="E16" s="255"/>
      <c r="F16" s="255"/>
      <c r="G16" s="255"/>
      <c r="H16" s="255"/>
      <c r="I16" s="255"/>
      <c r="J16" s="256"/>
      <c r="K16" s="254"/>
      <c r="L16" s="254"/>
      <c r="M16" s="257"/>
      <c r="N16" s="254"/>
      <c r="O16" s="257"/>
      <c r="P16" s="254"/>
      <c r="Q16" s="254"/>
      <c r="R16" s="257"/>
      <c r="S16" s="254"/>
      <c r="T16" s="257"/>
      <c r="U16" s="254"/>
      <c r="V16" s="268">
        <f t="shared" si="0"/>
        <v>255</v>
      </c>
      <c r="W16" s="258">
        <f t="shared" si="1"/>
        <v>0</v>
      </c>
      <c r="X16" s="251">
        <f t="shared" si="2"/>
        <v>0</v>
      </c>
      <c r="Y16" s="258">
        <f t="shared" si="3"/>
        <v>0</v>
      </c>
      <c r="Z16" s="345">
        <f t="shared" si="4"/>
        <v>0</v>
      </c>
      <c r="AA16" s="339">
        <f t="shared" si="5"/>
        <v>255</v>
      </c>
    </row>
    <row r="17" spans="1:27" ht="13.5" x14ac:dyDescent="0.25">
      <c r="A17" s="246"/>
      <c r="B17" s="254"/>
      <c r="C17" s="254"/>
      <c r="D17" s="303"/>
      <c r="E17" s="255"/>
      <c r="F17" s="255"/>
      <c r="G17" s="255"/>
      <c r="H17" s="255"/>
      <c r="I17" s="255"/>
      <c r="J17" s="256"/>
      <c r="K17" s="254"/>
      <c r="L17" s="254"/>
      <c r="M17" s="257"/>
      <c r="N17" s="254"/>
      <c r="O17" s="257"/>
      <c r="P17" s="254"/>
      <c r="Q17" s="254"/>
      <c r="R17" s="257"/>
      <c r="S17" s="254"/>
      <c r="T17" s="257"/>
      <c r="U17" s="254"/>
      <c r="V17" s="268">
        <f t="shared" si="0"/>
        <v>255</v>
      </c>
      <c r="W17" s="258">
        <f t="shared" si="1"/>
        <v>0</v>
      </c>
      <c r="X17" s="251">
        <f t="shared" si="2"/>
        <v>0</v>
      </c>
      <c r="Y17" s="258">
        <f t="shared" si="3"/>
        <v>0</v>
      </c>
      <c r="Z17" s="345">
        <f t="shared" si="4"/>
        <v>0</v>
      </c>
      <c r="AA17" s="339">
        <f t="shared" si="5"/>
        <v>255</v>
      </c>
    </row>
    <row r="18" spans="1:27" ht="13.5" x14ac:dyDescent="0.25">
      <c r="A18" s="246"/>
      <c r="B18" s="254"/>
      <c r="C18" s="254"/>
      <c r="D18" s="303"/>
      <c r="E18" s="255"/>
      <c r="F18" s="255"/>
      <c r="G18" s="255"/>
      <c r="H18" s="255"/>
      <c r="I18" s="255"/>
      <c r="J18" s="256"/>
      <c r="K18" s="254"/>
      <c r="L18" s="254"/>
      <c r="M18" s="257"/>
      <c r="N18" s="254"/>
      <c r="O18" s="257"/>
      <c r="P18" s="254"/>
      <c r="Q18" s="254"/>
      <c r="R18" s="257"/>
      <c r="S18" s="254"/>
      <c r="T18" s="257"/>
      <c r="U18" s="254"/>
      <c r="V18" s="268">
        <f t="shared" si="0"/>
        <v>255</v>
      </c>
      <c r="W18" s="258">
        <f t="shared" si="1"/>
        <v>0</v>
      </c>
      <c r="X18" s="251">
        <f t="shared" si="2"/>
        <v>0</v>
      </c>
      <c r="Y18" s="258">
        <f t="shared" si="3"/>
        <v>0</v>
      </c>
      <c r="Z18" s="345">
        <f t="shared" si="4"/>
        <v>0</v>
      </c>
      <c r="AA18" s="339">
        <f t="shared" si="5"/>
        <v>255</v>
      </c>
    </row>
    <row r="19" spans="1:27" ht="13.5" x14ac:dyDescent="0.25">
      <c r="A19" s="246"/>
      <c r="B19" s="254"/>
      <c r="C19" s="254"/>
      <c r="D19" s="303"/>
      <c r="E19" s="255"/>
      <c r="F19" s="255"/>
      <c r="G19" s="255"/>
      <c r="H19" s="255"/>
      <c r="I19" s="255"/>
      <c r="J19" s="256"/>
      <c r="K19" s="254"/>
      <c r="L19" s="254"/>
      <c r="M19" s="257"/>
      <c r="N19" s="254"/>
      <c r="O19" s="257"/>
      <c r="P19" s="254"/>
      <c r="Q19" s="254"/>
      <c r="R19" s="257"/>
      <c r="S19" s="254"/>
      <c r="T19" s="257"/>
      <c r="U19" s="254"/>
      <c r="V19" s="268">
        <f t="shared" si="0"/>
        <v>255</v>
      </c>
      <c r="W19" s="258">
        <f t="shared" si="1"/>
        <v>0</v>
      </c>
      <c r="X19" s="251">
        <f t="shared" si="2"/>
        <v>0</v>
      </c>
      <c r="Y19" s="258">
        <f t="shared" si="3"/>
        <v>0</v>
      </c>
      <c r="Z19" s="345">
        <f t="shared" si="4"/>
        <v>0</v>
      </c>
      <c r="AA19" s="339">
        <f t="shared" si="5"/>
        <v>255</v>
      </c>
    </row>
    <row r="20" spans="1:27" ht="13.5" x14ac:dyDescent="0.25">
      <c r="A20" s="246"/>
      <c r="B20" s="254"/>
      <c r="C20" s="254"/>
      <c r="D20" s="303"/>
      <c r="E20" s="255"/>
      <c r="F20" s="255"/>
      <c r="G20" s="255"/>
      <c r="H20" s="255"/>
      <c r="I20" s="255"/>
      <c r="J20" s="256"/>
      <c r="K20" s="254"/>
      <c r="L20" s="254"/>
      <c r="M20" s="257"/>
      <c r="N20" s="254"/>
      <c r="O20" s="257"/>
      <c r="P20" s="254"/>
      <c r="Q20" s="254"/>
      <c r="R20" s="257"/>
      <c r="S20" s="254"/>
      <c r="T20" s="257"/>
      <c r="U20" s="254"/>
      <c r="V20" s="268">
        <f t="shared" si="0"/>
        <v>255</v>
      </c>
      <c r="W20" s="258">
        <f t="shared" si="1"/>
        <v>0</v>
      </c>
      <c r="X20" s="251">
        <f t="shared" si="2"/>
        <v>0</v>
      </c>
      <c r="Y20" s="258">
        <f t="shared" si="3"/>
        <v>0</v>
      </c>
      <c r="Z20" s="345">
        <f t="shared" si="4"/>
        <v>0</v>
      </c>
      <c r="AA20" s="339">
        <f t="shared" si="5"/>
        <v>255</v>
      </c>
    </row>
    <row r="21" spans="1:27" ht="13.5" x14ac:dyDescent="0.25">
      <c r="A21" s="246"/>
      <c r="B21" s="254"/>
      <c r="C21" s="254"/>
      <c r="D21" s="303"/>
      <c r="E21" s="255"/>
      <c r="F21" s="255"/>
      <c r="G21" s="255"/>
      <c r="H21" s="255"/>
      <c r="I21" s="255"/>
      <c r="J21" s="256"/>
      <c r="K21" s="254"/>
      <c r="L21" s="254"/>
      <c r="M21" s="257"/>
      <c r="N21" s="254"/>
      <c r="O21" s="257"/>
      <c r="P21" s="254"/>
      <c r="Q21" s="254"/>
      <c r="R21" s="257"/>
      <c r="S21" s="254"/>
      <c r="T21" s="257"/>
      <c r="U21" s="254"/>
      <c r="V21" s="268">
        <f t="shared" si="0"/>
        <v>255</v>
      </c>
      <c r="W21" s="258">
        <f t="shared" si="1"/>
        <v>0</v>
      </c>
      <c r="X21" s="251">
        <f t="shared" si="2"/>
        <v>0</v>
      </c>
      <c r="Y21" s="258">
        <f t="shared" si="3"/>
        <v>0</v>
      </c>
      <c r="Z21" s="345">
        <f t="shared" si="4"/>
        <v>0</v>
      </c>
      <c r="AA21" s="339">
        <f t="shared" si="5"/>
        <v>255</v>
      </c>
    </row>
    <row r="22" spans="1:27" ht="13.5" x14ac:dyDescent="0.25">
      <c r="A22" s="246"/>
      <c r="B22" s="254"/>
      <c r="C22" s="254"/>
      <c r="D22" s="303"/>
      <c r="E22" s="255"/>
      <c r="F22" s="255"/>
      <c r="G22" s="255"/>
      <c r="H22" s="255"/>
      <c r="I22" s="255"/>
      <c r="J22" s="256"/>
      <c r="K22" s="254"/>
      <c r="L22" s="254"/>
      <c r="M22" s="257"/>
      <c r="N22" s="254"/>
      <c r="O22" s="257"/>
      <c r="P22" s="254"/>
      <c r="Q22" s="254"/>
      <c r="R22" s="257"/>
      <c r="S22" s="254"/>
      <c r="T22" s="257"/>
      <c r="U22" s="254"/>
      <c r="V22" s="268">
        <f t="shared" si="0"/>
        <v>255</v>
      </c>
      <c r="W22" s="258">
        <f t="shared" si="1"/>
        <v>0</v>
      </c>
      <c r="X22" s="251">
        <f t="shared" si="2"/>
        <v>0</v>
      </c>
      <c r="Y22" s="258">
        <f t="shared" si="3"/>
        <v>0</v>
      </c>
      <c r="Z22" s="345">
        <f t="shared" si="4"/>
        <v>0</v>
      </c>
      <c r="AA22" s="339">
        <f t="shared" si="5"/>
        <v>255</v>
      </c>
    </row>
    <row r="23" spans="1:27" ht="13.5" x14ac:dyDescent="0.25">
      <c r="A23" s="246"/>
      <c r="B23" s="254"/>
      <c r="C23" s="254"/>
      <c r="D23" s="303"/>
      <c r="E23" s="255"/>
      <c r="F23" s="255"/>
      <c r="G23" s="255"/>
      <c r="H23" s="255"/>
      <c r="I23" s="255"/>
      <c r="J23" s="256"/>
      <c r="K23" s="254"/>
      <c r="L23" s="254"/>
      <c r="M23" s="257"/>
      <c r="N23" s="254"/>
      <c r="O23" s="257"/>
      <c r="P23" s="254"/>
      <c r="Q23" s="254"/>
      <c r="R23" s="257"/>
      <c r="S23" s="254"/>
      <c r="T23" s="257"/>
      <c r="U23" s="254"/>
      <c r="V23" s="268">
        <f t="shared" si="0"/>
        <v>255</v>
      </c>
      <c r="W23" s="258">
        <f t="shared" si="1"/>
        <v>0</v>
      </c>
      <c r="X23" s="251">
        <f t="shared" si="2"/>
        <v>0</v>
      </c>
      <c r="Y23" s="258">
        <f t="shared" si="3"/>
        <v>0</v>
      </c>
      <c r="Z23" s="345">
        <f t="shared" si="4"/>
        <v>0</v>
      </c>
      <c r="AA23" s="339">
        <f t="shared" si="5"/>
        <v>255</v>
      </c>
    </row>
    <row r="24" spans="1:27" ht="13.5" x14ac:dyDescent="0.25">
      <c r="A24" s="246"/>
      <c r="B24" s="254"/>
      <c r="C24" s="254"/>
      <c r="D24" s="303"/>
      <c r="E24" s="255"/>
      <c r="F24" s="255"/>
      <c r="G24" s="255"/>
      <c r="H24" s="255"/>
      <c r="I24" s="255"/>
      <c r="J24" s="256"/>
      <c r="K24" s="254"/>
      <c r="L24" s="254"/>
      <c r="M24" s="257"/>
      <c r="N24" s="254"/>
      <c r="O24" s="257"/>
      <c r="P24" s="254"/>
      <c r="Q24" s="254"/>
      <c r="R24" s="257"/>
      <c r="S24" s="254"/>
      <c r="T24" s="257"/>
      <c r="U24" s="254"/>
      <c r="V24" s="268">
        <f t="shared" si="0"/>
        <v>255</v>
      </c>
      <c r="W24" s="258">
        <f t="shared" si="1"/>
        <v>0</v>
      </c>
      <c r="X24" s="251">
        <f t="shared" si="2"/>
        <v>0</v>
      </c>
      <c r="Y24" s="258">
        <f t="shared" si="3"/>
        <v>0</v>
      </c>
      <c r="Z24" s="345">
        <f t="shared" si="4"/>
        <v>0</v>
      </c>
      <c r="AA24" s="339">
        <f t="shared" si="5"/>
        <v>255</v>
      </c>
    </row>
    <row r="25" spans="1:27" ht="13.5" x14ac:dyDescent="0.25">
      <c r="A25" s="246"/>
      <c r="B25" s="254"/>
      <c r="C25" s="254"/>
      <c r="D25" s="303"/>
      <c r="E25" s="255"/>
      <c r="F25" s="255"/>
      <c r="G25" s="255"/>
      <c r="H25" s="255"/>
      <c r="I25" s="255"/>
      <c r="J25" s="256"/>
      <c r="K25" s="254"/>
      <c r="L25" s="254"/>
      <c r="M25" s="257"/>
      <c r="N25" s="254"/>
      <c r="O25" s="257"/>
      <c r="P25" s="254"/>
      <c r="Q25" s="254"/>
      <c r="R25" s="257"/>
      <c r="S25" s="254"/>
      <c r="T25" s="257"/>
      <c r="U25" s="254"/>
      <c r="V25" s="268">
        <f t="shared" si="0"/>
        <v>255</v>
      </c>
      <c r="W25" s="258">
        <f t="shared" si="1"/>
        <v>0</v>
      </c>
      <c r="X25" s="251">
        <f t="shared" si="2"/>
        <v>0</v>
      </c>
      <c r="Y25" s="258">
        <f t="shared" si="3"/>
        <v>0</v>
      </c>
      <c r="Z25" s="345">
        <f t="shared" si="4"/>
        <v>0</v>
      </c>
      <c r="AA25" s="339">
        <f t="shared" si="5"/>
        <v>255</v>
      </c>
    </row>
    <row r="26" spans="1:27" ht="13.5" x14ac:dyDescent="0.25">
      <c r="A26" s="246"/>
      <c r="B26" s="254"/>
      <c r="C26" s="254"/>
      <c r="D26" s="303"/>
      <c r="E26" s="255"/>
      <c r="F26" s="255"/>
      <c r="G26" s="255"/>
      <c r="H26" s="255"/>
      <c r="I26" s="255"/>
      <c r="J26" s="256"/>
      <c r="K26" s="254"/>
      <c r="L26" s="254"/>
      <c r="M26" s="257"/>
      <c r="N26" s="254"/>
      <c r="O26" s="257"/>
      <c r="P26" s="254"/>
      <c r="Q26" s="254"/>
      <c r="R26" s="257"/>
      <c r="S26" s="254"/>
      <c r="T26" s="257"/>
      <c r="U26" s="254"/>
      <c r="V26" s="268">
        <f t="shared" si="0"/>
        <v>255</v>
      </c>
      <c r="W26" s="258">
        <f t="shared" si="1"/>
        <v>0</v>
      </c>
      <c r="X26" s="251">
        <f t="shared" si="2"/>
        <v>0</v>
      </c>
      <c r="Y26" s="258">
        <f t="shared" si="3"/>
        <v>0</v>
      </c>
      <c r="Z26" s="345">
        <f t="shared" si="4"/>
        <v>0</v>
      </c>
      <c r="AA26" s="339">
        <f t="shared" si="5"/>
        <v>255</v>
      </c>
    </row>
    <row r="27" spans="1:27" ht="13.5" x14ac:dyDescent="0.25">
      <c r="A27" s="246"/>
      <c r="B27" s="254"/>
      <c r="C27" s="254"/>
      <c r="D27" s="303"/>
      <c r="E27" s="255"/>
      <c r="F27" s="255"/>
      <c r="G27" s="255"/>
      <c r="H27" s="255"/>
      <c r="I27" s="255"/>
      <c r="J27" s="256"/>
      <c r="K27" s="254"/>
      <c r="L27" s="254"/>
      <c r="M27" s="257"/>
      <c r="N27" s="254"/>
      <c r="O27" s="257"/>
      <c r="P27" s="254"/>
      <c r="Q27" s="254"/>
      <c r="R27" s="257"/>
      <c r="S27" s="254"/>
      <c r="T27" s="257"/>
      <c r="U27" s="254"/>
      <c r="V27" s="268">
        <f t="shared" si="0"/>
        <v>255</v>
      </c>
      <c r="W27" s="258">
        <f t="shared" si="1"/>
        <v>0</v>
      </c>
      <c r="X27" s="251">
        <f t="shared" si="2"/>
        <v>0</v>
      </c>
      <c r="Y27" s="258">
        <f t="shared" si="3"/>
        <v>0</v>
      </c>
      <c r="Z27" s="345">
        <f t="shared" si="4"/>
        <v>0</v>
      </c>
      <c r="AA27" s="339">
        <f t="shared" si="5"/>
        <v>255</v>
      </c>
    </row>
    <row r="28" spans="1:27" ht="13.5" x14ac:dyDescent="0.25">
      <c r="A28" s="246"/>
      <c r="B28" s="254"/>
      <c r="C28" s="254"/>
      <c r="D28" s="303"/>
      <c r="E28" s="255"/>
      <c r="F28" s="255"/>
      <c r="G28" s="255"/>
      <c r="H28" s="255"/>
      <c r="I28" s="259"/>
      <c r="J28" s="257"/>
      <c r="K28" s="254"/>
      <c r="L28" s="254"/>
      <c r="M28" s="257"/>
      <c r="N28" s="254"/>
      <c r="O28" s="257"/>
      <c r="P28" s="254"/>
      <c r="Q28" s="254"/>
      <c r="R28" s="257"/>
      <c r="S28" s="254"/>
      <c r="T28" s="257"/>
      <c r="U28" s="254"/>
      <c r="V28" s="268">
        <f t="shared" si="0"/>
        <v>255</v>
      </c>
      <c r="W28" s="258">
        <f t="shared" si="1"/>
        <v>0</v>
      </c>
      <c r="X28" s="251">
        <f t="shared" si="2"/>
        <v>0</v>
      </c>
      <c r="Y28" s="258">
        <f t="shared" si="3"/>
        <v>0</v>
      </c>
      <c r="Z28" s="345">
        <f t="shared" si="4"/>
        <v>0</v>
      </c>
      <c r="AA28" s="339">
        <f t="shared" si="5"/>
        <v>255</v>
      </c>
    </row>
    <row r="29" spans="1:27" ht="13.5" x14ac:dyDescent="0.25">
      <c r="A29" s="246"/>
      <c r="B29" s="254"/>
      <c r="C29" s="254"/>
      <c r="D29" s="303"/>
      <c r="E29" s="255"/>
      <c r="F29" s="255"/>
      <c r="G29" s="255"/>
      <c r="H29" s="255"/>
      <c r="I29" s="259"/>
      <c r="J29" s="257"/>
      <c r="K29" s="254"/>
      <c r="L29" s="254"/>
      <c r="M29" s="257"/>
      <c r="N29" s="254"/>
      <c r="O29" s="257"/>
      <c r="P29" s="254"/>
      <c r="Q29" s="254"/>
      <c r="R29" s="257"/>
      <c r="S29" s="254"/>
      <c r="T29" s="257"/>
      <c r="U29" s="254"/>
      <c r="V29" s="268">
        <f t="shared" si="0"/>
        <v>255</v>
      </c>
      <c r="W29" s="258">
        <f t="shared" si="1"/>
        <v>0</v>
      </c>
      <c r="X29" s="251">
        <f t="shared" si="2"/>
        <v>0</v>
      </c>
      <c r="Y29" s="258">
        <f t="shared" si="3"/>
        <v>0</v>
      </c>
      <c r="Z29" s="345">
        <f t="shared" si="4"/>
        <v>0</v>
      </c>
      <c r="AA29" s="339">
        <f t="shared" si="5"/>
        <v>255</v>
      </c>
    </row>
    <row r="30" spans="1:27" ht="13.5" x14ac:dyDescent="0.25">
      <c r="A30" s="246"/>
      <c r="B30" s="254"/>
      <c r="C30" s="254"/>
      <c r="D30" s="303"/>
      <c r="E30" s="255"/>
      <c r="F30" s="255"/>
      <c r="G30" s="255"/>
      <c r="H30" s="255"/>
      <c r="I30" s="259"/>
      <c r="J30" s="257"/>
      <c r="K30" s="254"/>
      <c r="L30" s="254"/>
      <c r="M30" s="257"/>
      <c r="N30" s="254"/>
      <c r="O30" s="257"/>
      <c r="P30" s="254"/>
      <c r="Q30" s="254"/>
      <c r="R30" s="257"/>
      <c r="S30" s="254"/>
      <c r="T30" s="257"/>
      <c r="U30" s="254"/>
      <c r="V30" s="268">
        <f t="shared" si="0"/>
        <v>255</v>
      </c>
      <c r="W30" s="258">
        <f t="shared" si="1"/>
        <v>0</v>
      </c>
      <c r="X30" s="251">
        <f t="shared" si="2"/>
        <v>0</v>
      </c>
      <c r="Y30" s="258">
        <f t="shared" si="3"/>
        <v>0</v>
      </c>
      <c r="Z30" s="345">
        <f t="shared" si="4"/>
        <v>0</v>
      </c>
      <c r="AA30" s="339">
        <f t="shared" si="5"/>
        <v>255</v>
      </c>
    </row>
    <row r="31" spans="1:27" ht="13.5" x14ac:dyDescent="0.25">
      <c r="A31" s="246"/>
      <c r="B31" s="254"/>
      <c r="C31" s="254"/>
      <c r="D31" s="303"/>
      <c r="E31" s="255"/>
      <c r="F31" s="255"/>
      <c r="G31" s="255"/>
      <c r="H31" s="255"/>
      <c r="I31" s="259"/>
      <c r="J31" s="257"/>
      <c r="K31" s="254"/>
      <c r="L31" s="254"/>
      <c r="M31" s="257"/>
      <c r="N31" s="254"/>
      <c r="O31" s="257"/>
      <c r="P31" s="254"/>
      <c r="Q31" s="254"/>
      <c r="R31" s="257"/>
      <c r="S31" s="254"/>
      <c r="T31" s="257"/>
      <c r="U31" s="254"/>
      <c r="V31" s="268">
        <f t="shared" si="0"/>
        <v>255</v>
      </c>
      <c r="W31" s="258">
        <f t="shared" si="1"/>
        <v>0</v>
      </c>
      <c r="X31" s="251">
        <f t="shared" si="2"/>
        <v>0</v>
      </c>
      <c r="Y31" s="258">
        <f t="shared" si="3"/>
        <v>0</v>
      </c>
      <c r="Z31" s="345">
        <f t="shared" si="4"/>
        <v>0</v>
      </c>
      <c r="AA31" s="339">
        <f t="shared" si="5"/>
        <v>255</v>
      </c>
    </row>
    <row r="32" spans="1:27" ht="13.5" x14ac:dyDescent="0.25">
      <c r="A32" s="246"/>
      <c r="B32" s="254"/>
      <c r="C32" s="254"/>
      <c r="D32" s="303"/>
      <c r="E32" s="255"/>
      <c r="F32" s="255"/>
      <c r="G32" s="255"/>
      <c r="H32" s="255"/>
      <c r="I32" s="259"/>
      <c r="J32" s="257"/>
      <c r="K32" s="254"/>
      <c r="L32" s="254"/>
      <c r="M32" s="257"/>
      <c r="N32" s="254"/>
      <c r="O32" s="257"/>
      <c r="P32" s="254"/>
      <c r="Q32" s="254"/>
      <c r="R32" s="257"/>
      <c r="S32" s="254"/>
      <c r="T32" s="257"/>
      <c r="U32" s="254"/>
      <c r="V32" s="268">
        <f t="shared" si="0"/>
        <v>255</v>
      </c>
      <c r="W32" s="258">
        <f t="shared" si="1"/>
        <v>0</v>
      </c>
      <c r="X32" s="251">
        <f t="shared" si="2"/>
        <v>0</v>
      </c>
      <c r="Y32" s="258">
        <f t="shared" si="3"/>
        <v>0</v>
      </c>
      <c r="Z32" s="345">
        <f t="shared" si="4"/>
        <v>0</v>
      </c>
      <c r="AA32" s="339">
        <f t="shared" si="5"/>
        <v>255</v>
      </c>
    </row>
    <row r="33" spans="1:27" ht="13.5" x14ac:dyDescent="0.25">
      <c r="A33" s="246"/>
      <c r="B33" s="254"/>
      <c r="C33" s="254"/>
      <c r="D33" s="303"/>
      <c r="E33" s="255"/>
      <c r="F33" s="255"/>
      <c r="G33" s="255"/>
      <c r="H33" s="255"/>
      <c r="I33" s="259"/>
      <c r="J33" s="257"/>
      <c r="K33" s="254"/>
      <c r="L33" s="254"/>
      <c r="M33" s="257"/>
      <c r="N33" s="254"/>
      <c r="O33" s="257"/>
      <c r="P33" s="254"/>
      <c r="Q33" s="254"/>
      <c r="R33" s="257"/>
      <c r="S33" s="254"/>
      <c r="T33" s="257"/>
      <c r="U33" s="254"/>
      <c r="V33" s="268">
        <f t="shared" si="0"/>
        <v>255</v>
      </c>
      <c r="W33" s="258">
        <f t="shared" si="1"/>
        <v>0</v>
      </c>
      <c r="X33" s="251">
        <f t="shared" si="2"/>
        <v>0</v>
      </c>
      <c r="Y33" s="258">
        <f t="shared" si="3"/>
        <v>0</v>
      </c>
      <c r="Z33" s="345">
        <f t="shared" si="4"/>
        <v>0</v>
      </c>
      <c r="AA33" s="339">
        <f t="shared" si="5"/>
        <v>255</v>
      </c>
    </row>
    <row r="34" spans="1:27" ht="13.5" x14ac:dyDescent="0.25">
      <c r="A34" s="260"/>
      <c r="B34" s="261"/>
      <c r="C34" s="261"/>
      <c r="D34" s="304"/>
      <c r="E34" s="262"/>
      <c r="F34" s="262"/>
      <c r="G34" s="262"/>
      <c r="H34" s="262"/>
      <c r="I34" s="263"/>
      <c r="J34" s="264"/>
      <c r="K34" s="261"/>
      <c r="L34" s="261"/>
      <c r="M34" s="264"/>
      <c r="N34" s="261"/>
      <c r="O34" s="264"/>
      <c r="P34" s="261"/>
      <c r="Q34" s="261"/>
      <c r="R34" s="264"/>
      <c r="S34" s="261"/>
      <c r="T34" s="264"/>
      <c r="U34" s="261"/>
      <c r="V34" s="269">
        <f t="shared" si="0"/>
        <v>255</v>
      </c>
      <c r="W34" s="265">
        <f t="shared" si="1"/>
        <v>0</v>
      </c>
      <c r="X34" s="266">
        <f t="shared" si="2"/>
        <v>0</v>
      </c>
      <c r="Y34" s="265">
        <f t="shared" si="3"/>
        <v>0</v>
      </c>
      <c r="Z34" s="346">
        <f t="shared" si="4"/>
        <v>0</v>
      </c>
      <c r="AA34" s="341">
        <f t="shared" si="5"/>
        <v>255</v>
      </c>
    </row>
  </sheetData>
  <mergeCells count="5">
    <mergeCell ref="J3:L3"/>
    <mergeCell ref="M3:Q3"/>
    <mergeCell ref="R3:U3"/>
    <mergeCell ref="V3:Y3"/>
    <mergeCell ref="Z3:AA3"/>
  </mergeCells>
  <printOptions horizontalCentered="1"/>
  <pageMargins left="0.19685039370078741" right="0.19685039370078741" top="0.98425196850393704" bottom="0.98425196850393704" header="0.51181102362204722" footer="0.51181102362204722"/>
  <pageSetup paperSize="9" fitToHeight="0" orientation="landscape" horizontalDpi="300" verticalDpi="300" r:id="rId1"/>
  <headerFooter alignWithMargins="0">
    <oddFooter>&amp;L&amp;8Vorlage: Sören Marquardt HSVRM, Dateiversion 2014
Druck: &amp;D, &amp;T Uhr.&amp;C&amp;8Datei: &amp;F
Blatt: &amp;A&amp;R&amp;8Seite:
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zoomScale="120" zoomScaleNormal="120" workbookViewId="0">
      <pane ySplit="4" topLeftCell="A5" activePane="bottomLeft" state="frozen"/>
      <selection sqref="A1:H1"/>
      <selection pane="bottomLeft" activeCell="A5" sqref="A5"/>
    </sheetView>
  </sheetViews>
  <sheetFormatPr baseColWidth="10" defaultRowHeight="12.75" outlineLevelCol="1" x14ac:dyDescent="0.2"/>
  <cols>
    <col min="1" max="1" width="3.5703125" style="235" bestFit="1" customWidth="1"/>
    <col min="2" max="2" width="3.5703125" style="235" customWidth="1"/>
    <col min="3" max="3" width="3.28515625" style="235" bestFit="1" customWidth="1"/>
    <col min="4" max="4" width="5.140625" style="236" customWidth="1"/>
    <col min="5" max="6" width="10.7109375" style="237" customWidth="1"/>
    <col min="7" max="7" width="25.7109375" style="237" customWidth="1"/>
    <col min="8" max="8" width="6.42578125" style="237" bestFit="1" customWidth="1"/>
    <col min="9" max="9" width="15.7109375" style="237" customWidth="1"/>
    <col min="10" max="16" width="4.7109375" style="235" customWidth="1" outlineLevel="1"/>
    <col min="17" max="17" width="3.7109375" style="235" customWidth="1" outlineLevel="1"/>
    <col min="18" max="18" width="5.28515625" style="235" customWidth="1" outlineLevel="1"/>
    <col min="19" max="20" width="3.7109375" style="235" customWidth="1" outlineLevel="1"/>
    <col min="21" max="21" width="7.140625" style="236" bestFit="1" customWidth="1"/>
    <col min="22" max="16384" width="11.42578125" style="239"/>
  </cols>
  <sheetData>
    <row r="1" spans="1:21" ht="15.75" x14ac:dyDescent="0.25">
      <c r="A1" s="234" t="str">
        <f>Stammdaten!A20</f>
        <v xml:space="preserve"> ( /  / Kreisgruppe ) am: </v>
      </c>
      <c r="B1" s="234"/>
    </row>
    <row r="2" spans="1:21" ht="15" x14ac:dyDescent="0.2">
      <c r="A2" s="240" t="str">
        <f>Stammdaten!A21</f>
        <v xml:space="preserve">PL:  LR THS:    </v>
      </c>
      <c r="B2" s="287"/>
    </row>
    <row r="3" spans="1:21" x14ac:dyDescent="0.2">
      <c r="A3" s="288" t="str">
        <f>"PARA-DREIKAMPF (Anzahl: "&amp;COUNT(A5:A34)&amp;")"</f>
        <v>PARA-DREIKAMPF (Anzahl: 0)</v>
      </c>
      <c r="B3" s="289"/>
      <c r="C3" s="289"/>
      <c r="D3" s="289"/>
      <c r="E3" s="289"/>
      <c r="F3" s="289"/>
      <c r="G3" s="289"/>
      <c r="H3" s="289"/>
      <c r="I3" s="289"/>
      <c r="J3" s="311" t="s">
        <v>78</v>
      </c>
      <c r="K3" s="313"/>
      <c r="L3" s="311" t="s">
        <v>79</v>
      </c>
      <c r="M3" s="312"/>
      <c r="N3" s="313"/>
      <c r="O3" s="311" t="s">
        <v>80</v>
      </c>
      <c r="P3" s="313"/>
      <c r="Q3" s="383" t="s">
        <v>26</v>
      </c>
      <c r="R3" s="384"/>
      <c r="S3" s="385"/>
      <c r="T3" s="386" t="s">
        <v>100</v>
      </c>
      <c r="U3" s="388"/>
    </row>
    <row r="4" spans="1:21" ht="13.5" x14ac:dyDescent="0.25">
      <c r="A4" s="241" t="s">
        <v>12</v>
      </c>
      <c r="B4" s="241" t="s">
        <v>84</v>
      </c>
      <c r="C4" s="242" t="s">
        <v>13</v>
      </c>
      <c r="D4" s="233" t="s">
        <v>25</v>
      </c>
      <c r="E4" s="243" t="s">
        <v>2</v>
      </c>
      <c r="F4" s="243" t="s">
        <v>1</v>
      </c>
      <c r="G4" s="243" t="s">
        <v>3</v>
      </c>
      <c r="H4" s="243" t="s">
        <v>75</v>
      </c>
      <c r="I4" s="314" t="s">
        <v>0</v>
      </c>
      <c r="J4" s="242" t="s">
        <v>15</v>
      </c>
      <c r="K4" s="242" t="s">
        <v>70</v>
      </c>
      <c r="L4" s="242" t="s">
        <v>15</v>
      </c>
      <c r="M4" s="242" t="s">
        <v>16</v>
      </c>
      <c r="N4" s="242" t="s">
        <v>70</v>
      </c>
      <c r="O4" s="242" t="s">
        <v>15</v>
      </c>
      <c r="P4" s="242" t="s">
        <v>16</v>
      </c>
      <c r="Q4" s="295" t="s">
        <v>28</v>
      </c>
      <c r="R4" s="295" t="s">
        <v>70</v>
      </c>
      <c r="S4" s="297" t="s">
        <v>74</v>
      </c>
      <c r="T4" s="353" t="s">
        <v>71</v>
      </c>
      <c r="U4" s="342" t="s">
        <v>8</v>
      </c>
    </row>
    <row r="5" spans="1:21" ht="13.5" x14ac:dyDescent="0.25">
      <c r="A5" s="246"/>
      <c r="B5" s="254"/>
      <c r="C5" s="247"/>
      <c r="D5" s="302"/>
      <c r="E5" s="248"/>
      <c r="F5" s="248"/>
      <c r="G5" s="248"/>
      <c r="H5" s="248"/>
      <c r="I5" s="248"/>
      <c r="J5" s="315"/>
      <c r="K5" s="250"/>
      <c r="L5" s="250"/>
      <c r="M5" s="250"/>
      <c r="N5" s="250"/>
      <c r="O5" s="250"/>
      <c r="P5" s="316"/>
      <c r="Q5" s="267">
        <f t="shared" ref="Q5:Q34" si="0">IF(B5=3,200,IF(B5=2,200,180))</f>
        <v>180</v>
      </c>
      <c r="R5" s="252">
        <f t="shared" ref="R5:R34" si="1">IF(B5=1,K5+N5,0)</f>
        <v>0</v>
      </c>
      <c r="S5" s="252">
        <f t="shared" ref="S5:S34" si="2">J5+L5+M5+O5+P5</f>
        <v>0</v>
      </c>
      <c r="T5" s="347">
        <f>(Q5+R5)-S5</f>
        <v>180</v>
      </c>
      <c r="U5" s="348">
        <f>(Q5+R5)-S5</f>
        <v>180</v>
      </c>
    </row>
    <row r="6" spans="1:21" ht="13.5" x14ac:dyDescent="0.25">
      <c r="A6" s="246"/>
      <c r="B6" s="254"/>
      <c r="C6" s="254"/>
      <c r="D6" s="303"/>
      <c r="E6" s="255"/>
      <c r="F6" s="255"/>
      <c r="G6" s="255"/>
      <c r="H6" s="255"/>
      <c r="I6" s="255"/>
      <c r="J6" s="317"/>
      <c r="K6" s="254"/>
      <c r="L6" s="254"/>
      <c r="M6" s="254"/>
      <c r="N6" s="254"/>
      <c r="O6" s="254"/>
      <c r="P6" s="318"/>
      <c r="Q6" s="268">
        <f t="shared" si="0"/>
        <v>180</v>
      </c>
      <c r="R6" s="258">
        <f t="shared" si="1"/>
        <v>0</v>
      </c>
      <c r="S6" s="258">
        <f t="shared" si="2"/>
        <v>0</v>
      </c>
      <c r="T6" s="349">
        <f t="shared" ref="T6:T34" si="3">(Q6+R6)-S6</f>
        <v>180</v>
      </c>
      <c r="U6" s="350">
        <f t="shared" ref="U6:U34" si="4">(Q6+R6)-S6</f>
        <v>180</v>
      </c>
    </row>
    <row r="7" spans="1:21" ht="13.5" x14ac:dyDescent="0.25">
      <c r="A7" s="246"/>
      <c r="B7" s="254"/>
      <c r="C7" s="254"/>
      <c r="D7" s="303"/>
      <c r="E7" s="255"/>
      <c r="F7" s="255"/>
      <c r="G7" s="255"/>
      <c r="H7" s="255"/>
      <c r="I7" s="255"/>
      <c r="J7" s="317"/>
      <c r="K7" s="254"/>
      <c r="L7" s="254"/>
      <c r="M7" s="254"/>
      <c r="N7" s="254"/>
      <c r="O7" s="254"/>
      <c r="P7" s="318"/>
      <c r="Q7" s="268">
        <f t="shared" si="0"/>
        <v>180</v>
      </c>
      <c r="R7" s="258">
        <f t="shared" si="1"/>
        <v>0</v>
      </c>
      <c r="S7" s="258">
        <f t="shared" si="2"/>
        <v>0</v>
      </c>
      <c r="T7" s="349">
        <f t="shared" si="3"/>
        <v>180</v>
      </c>
      <c r="U7" s="350">
        <f t="shared" si="4"/>
        <v>180</v>
      </c>
    </row>
    <row r="8" spans="1:21" ht="13.5" x14ac:dyDescent="0.25">
      <c r="A8" s="246"/>
      <c r="B8" s="254"/>
      <c r="C8" s="254"/>
      <c r="D8" s="303"/>
      <c r="E8" s="255"/>
      <c r="F8" s="255"/>
      <c r="G8" s="255"/>
      <c r="H8" s="255"/>
      <c r="I8" s="255"/>
      <c r="J8" s="317"/>
      <c r="K8" s="254"/>
      <c r="L8" s="254"/>
      <c r="M8" s="254"/>
      <c r="N8" s="254"/>
      <c r="O8" s="254"/>
      <c r="P8" s="318"/>
      <c r="Q8" s="268">
        <f t="shared" si="0"/>
        <v>180</v>
      </c>
      <c r="R8" s="258">
        <f t="shared" si="1"/>
        <v>0</v>
      </c>
      <c r="S8" s="258">
        <f t="shared" si="2"/>
        <v>0</v>
      </c>
      <c r="T8" s="349">
        <f t="shared" si="3"/>
        <v>180</v>
      </c>
      <c r="U8" s="350">
        <f t="shared" si="4"/>
        <v>180</v>
      </c>
    </row>
    <row r="9" spans="1:21" ht="13.5" x14ac:dyDescent="0.25">
      <c r="A9" s="246"/>
      <c r="B9" s="254"/>
      <c r="C9" s="254"/>
      <c r="D9" s="303"/>
      <c r="E9" s="255"/>
      <c r="F9" s="255"/>
      <c r="G9" s="255"/>
      <c r="H9" s="255"/>
      <c r="I9" s="255"/>
      <c r="J9" s="317"/>
      <c r="K9" s="254"/>
      <c r="L9" s="254"/>
      <c r="M9" s="254"/>
      <c r="N9" s="254"/>
      <c r="O9" s="254"/>
      <c r="P9" s="318"/>
      <c r="Q9" s="268">
        <f t="shared" si="0"/>
        <v>180</v>
      </c>
      <c r="R9" s="258">
        <f t="shared" si="1"/>
        <v>0</v>
      </c>
      <c r="S9" s="258">
        <f t="shared" si="2"/>
        <v>0</v>
      </c>
      <c r="T9" s="349">
        <f t="shared" si="3"/>
        <v>180</v>
      </c>
      <c r="U9" s="350">
        <f t="shared" si="4"/>
        <v>180</v>
      </c>
    </row>
    <row r="10" spans="1:21" ht="13.5" x14ac:dyDescent="0.25">
      <c r="A10" s="246"/>
      <c r="B10" s="254"/>
      <c r="C10" s="254"/>
      <c r="D10" s="303"/>
      <c r="E10" s="255"/>
      <c r="F10" s="255"/>
      <c r="G10" s="255"/>
      <c r="H10" s="255"/>
      <c r="I10" s="255"/>
      <c r="J10" s="317"/>
      <c r="K10" s="254"/>
      <c r="L10" s="254"/>
      <c r="M10" s="254"/>
      <c r="N10" s="254"/>
      <c r="O10" s="254"/>
      <c r="P10" s="318"/>
      <c r="Q10" s="268">
        <f t="shared" si="0"/>
        <v>180</v>
      </c>
      <c r="R10" s="258">
        <f t="shared" si="1"/>
        <v>0</v>
      </c>
      <c r="S10" s="258">
        <f t="shared" si="2"/>
        <v>0</v>
      </c>
      <c r="T10" s="349">
        <f t="shared" si="3"/>
        <v>180</v>
      </c>
      <c r="U10" s="350">
        <f t="shared" si="4"/>
        <v>180</v>
      </c>
    </row>
    <row r="11" spans="1:21" ht="13.5" x14ac:dyDescent="0.25">
      <c r="A11" s="246"/>
      <c r="B11" s="254"/>
      <c r="C11" s="254"/>
      <c r="D11" s="303"/>
      <c r="E11" s="255"/>
      <c r="F11" s="255"/>
      <c r="G11" s="255"/>
      <c r="H11" s="255"/>
      <c r="I11" s="255"/>
      <c r="J11" s="317"/>
      <c r="K11" s="254"/>
      <c r="L11" s="254"/>
      <c r="M11" s="254"/>
      <c r="N11" s="254"/>
      <c r="O11" s="254"/>
      <c r="P11" s="318"/>
      <c r="Q11" s="268">
        <f t="shared" si="0"/>
        <v>180</v>
      </c>
      <c r="R11" s="258">
        <f t="shared" si="1"/>
        <v>0</v>
      </c>
      <c r="S11" s="258">
        <f t="shared" si="2"/>
        <v>0</v>
      </c>
      <c r="T11" s="349">
        <f t="shared" si="3"/>
        <v>180</v>
      </c>
      <c r="U11" s="350">
        <f t="shared" si="4"/>
        <v>180</v>
      </c>
    </row>
    <row r="12" spans="1:21" ht="13.5" x14ac:dyDescent="0.25">
      <c r="A12" s="246"/>
      <c r="B12" s="254"/>
      <c r="C12" s="254"/>
      <c r="D12" s="303"/>
      <c r="E12" s="255"/>
      <c r="F12" s="255"/>
      <c r="G12" s="255"/>
      <c r="H12" s="255"/>
      <c r="I12" s="255"/>
      <c r="J12" s="317"/>
      <c r="K12" s="254"/>
      <c r="L12" s="254"/>
      <c r="M12" s="254"/>
      <c r="N12" s="254"/>
      <c r="O12" s="254"/>
      <c r="P12" s="318"/>
      <c r="Q12" s="268">
        <f t="shared" si="0"/>
        <v>180</v>
      </c>
      <c r="R12" s="258">
        <f t="shared" si="1"/>
        <v>0</v>
      </c>
      <c r="S12" s="258">
        <f t="shared" si="2"/>
        <v>0</v>
      </c>
      <c r="T12" s="349">
        <f t="shared" si="3"/>
        <v>180</v>
      </c>
      <c r="U12" s="350">
        <f t="shared" si="4"/>
        <v>180</v>
      </c>
    </row>
    <row r="13" spans="1:21" ht="13.5" x14ac:dyDescent="0.25">
      <c r="A13" s="246"/>
      <c r="B13" s="254"/>
      <c r="C13" s="254"/>
      <c r="D13" s="303"/>
      <c r="E13" s="255"/>
      <c r="F13" s="255"/>
      <c r="G13" s="255"/>
      <c r="H13" s="255"/>
      <c r="I13" s="255"/>
      <c r="J13" s="317"/>
      <c r="K13" s="254"/>
      <c r="L13" s="254"/>
      <c r="M13" s="254"/>
      <c r="N13" s="254"/>
      <c r="O13" s="254"/>
      <c r="P13" s="318"/>
      <c r="Q13" s="268">
        <f t="shared" si="0"/>
        <v>180</v>
      </c>
      <c r="R13" s="258">
        <f t="shared" si="1"/>
        <v>0</v>
      </c>
      <c r="S13" s="258">
        <f t="shared" si="2"/>
        <v>0</v>
      </c>
      <c r="T13" s="349">
        <f t="shared" si="3"/>
        <v>180</v>
      </c>
      <c r="U13" s="350">
        <f t="shared" si="4"/>
        <v>180</v>
      </c>
    </row>
    <row r="14" spans="1:21" ht="13.5" x14ac:dyDescent="0.25">
      <c r="A14" s="246"/>
      <c r="B14" s="254"/>
      <c r="C14" s="254"/>
      <c r="D14" s="303"/>
      <c r="E14" s="255"/>
      <c r="F14" s="255"/>
      <c r="G14" s="255"/>
      <c r="H14" s="255"/>
      <c r="I14" s="255"/>
      <c r="J14" s="317"/>
      <c r="K14" s="254"/>
      <c r="L14" s="254"/>
      <c r="M14" s="254"/>
      <c r="N14" s="254"/>
      <c r="O14" s="254"/>
      <c r="P14" s="318"/>
      <c r="Q14" s="268">
        <f t="shared" si="0"/>
        <v>180</v>
      </c>
      <c r="R14" s="258">
        <f t="shared" si="1"/>
        <v>0</v>
      </c>
      <c r="S14" s="258">
        <f t="shared" si="2"/>
        <v>0</v>
      </c>
      <c r="T14" s="349">
        <f t="shared" si="3"/>
        <v>180</v>
      </c>
      <c r="U14" s="350">
        <f t="shared" si="4"/>
        <v>180</v>
      </c>
    </row>
    <row r="15" spans="1:21" ht="13.5" x14ac:dyDescent="0.25">
      <c r="A15" s="246"/>
      <c r="B15" s="254"/>
      <c r="C15" s="254"/>
      <c r="D15" s="303"/>
      <c r="E15" s="255"/>
      <c r="F15" s="255"/>
      <c r="G15" s="255"/>
      <c r="H15" s="255"/>
      <c r="I15" s="255"/>
      <c r="J15" s="317"/>
      <c r="K15" s="254"/>
      <c r="L15" s="254"/>
      <c r="M15" s="254"/>
      <c r="N15" s="254"/>
      <c r="O15" s="254"/>
      <c r="P15" s="318"/>
      <c r="Q15" s="268">
        <f t="shared" si="0"/>
        <v>180</v>
      </c>
      <c r="R15" s="258">
        <f t="shared" si="1"/>
        <v>0</v>
      </c>
      <c r="S15" s="258">
        <f t="shared" si="2"/>
        <v>0</v>
      </c>
      <c r="T15" s="349">
        <f t="shared" si="3"/>
        <v>180</v>
      </c>
      <c r="U15" s="350">
        <f t="shared" si="4"/>
        <v>180</v>
      </c>
    </row>
    <row r="16" spans="1:21" ht="13.5" x14ac:dyDescent="0.25">
      <c r="A16" s="246"/>
      <c r="B16" s="254"/>
      <c r="C16" s="254"/>
      <c r="D16" s="303"/>
      <c r="E16" s="255"/>
      <c r="F16" s="255"/>
      <c r="G16" s="255"/>
      <c r="H16" s="255"/>
      <c r="I16" s="255"/>
      <c r="J16" s="317"/>
      <c r="K16" s="254"/>
      <c r="L16" s="254"/>
      <c r="M16" s="254"/>
      <c r="N16" s="254"/>
      <c r="O16" s="254"/>
      <c r="P16" s="318"/>
      <c r="Q16" s="268">
        <f t="shared" si="0"/>
        <v>180</v>
      </c>
      <c r="R16" s="258">
        <f t="shared" si="1"/>
        <v>0</v>
      </c>
      <c r="S16" s="258">
        <f t="shared" si="2"/>
        <v>0</v>
      </c>
      <c r="T16" s="349">
        <f t="shared" si="3"/>
        <v>180</v>
      </c>
      <c r="U16" s="350">
        <f t="shared" si="4"/>
        <v>180</v>
      </c>
    </row>
    <row r="17" spans="1:21" ht="13.5" x14ac:dyDescent="0.25">
      <c r="A17" s="246"/>
      <c r="B17" s="254"/>
      <c r="C17" s="254"/>
      <c r="D17" s="303"/>
      <c r="E17" s="255"/>
      <c r="F17" s="255"/>
      <c r="G17" s="255"/>
      <c r="H17" s="255"/>
      <c r="I17" s="255"/>
      <c r="J17" s="317"/>
      <c r="K17" s="254"/>
      <c r="L17" s="254"/>
      <c r="M17" s="254"/>
      <c r="N17" s="254"/>
      <c r="O17" s="254"/>
      <c r="P17" s="318"/>
      <c r="Q17" s="268">
        <f t="shared" si="0"/>
        <v>180</v>
      </c>
      <c r="R17" s="258">
        <f t="shared" si="1"/>
        <v>0</v>
      </c>
      <c r="S17" s="258">
        <f t="shared" si="2"/>
        <v>0</v>
      </c>
      <c r="T17" s="349">
        <f t="shared" si="3"/>
        <v>180</v>
      </c>
      <c r="U17" s="350">
        <f t="shared" si="4"/>
        <v>180</v>
      </c>
    </row>
    <row r="18" spans="1:21" ht="13.5" x14ac:dyDescent="0.25">
      <c r="A18" s="246"/>
      <c r="B18" s="254"/>
      <c r="C18" s="254"/>
      <c r="D18" s="303"/>
      <c r="E18" s="255"/>
      <c r="F18" s="255"/>
      <c r="G18" s="255"/>
      <c r="H18" s="255"/>
      <c r="I18" s="255"/>
      <c r="J18" s="317"/>
      <c r="K18" s="254"/>
      <c r="L18" s="254"/>
      <c r="M18" s="254"/>
      <c r="N18" s="254"/>
      <c r="O18" s="254"/>
      <c r="P18" s="318"/>
      <c r="Q18" s="268">
        <f t="shared" si="0"/>
        <v>180</v>
      </c>
      <c r="R18" s="258">
        <f t="shared" si="1"/>
        <v>0</v>
      </c>
      <c r="S18" s="258">
        <f t="shared" si="2"/>
        <v>0</v>
      </c>
      <c r="T18" s="349">
        <f t="shared" si="3"/>
        <v>180</v>
      </c>
      <c r="U18" s="350">
        <f t="shared" si="4"/>
        <v>180</v>
      </c>
    </row>
    <row r="19" spans="1:21" ht="13.5" x14ac:dyDescent="0.25">
      <c r="A19" s="246"/>
      <c r="B19" s="254"/>
      <c r="C19" s="254"/>
      <c r="D19" s="303"/>
      <c r="E19" s="255"/>
      <c r="F19" s="255"/>
      <c r="G19" s="255"/>
      <c r="H19" s="255"/>
      <c r="I19" s="255"/>
      <c r="J19" s="317"/>
      <c r="K19" s="254"/>
      <c r="L19" s="254"/>
      <c r="M19" s="254"/>
      <c r="N19" s="254"/>
      <c r="O19" s="254"/>
      <c r="P19" s="318"/>
      <c r="Q19" s="268">
        <f t="shared" si="0"/>
        <v>180</v>
      </c>
      <c r="R19" s="258">
        <f t="shared" si="1"/>
        <v>0</v>
      </c>
      <c r="S19" s="258">
        <f t="shared" si="2"/>
        <v>0</v>
      </c>
      <c r="T19" s="349">
        <f t="shared" si="3"/>
        <v>180</v>
      </c>
      <c r="U19" s="350">
        <f t="shared" si="4"/>
        <v>180</v>
      </c>
    </row>
    <row r="20" spans="1:21" ht="13.5" x14ac:dyDescent="0.25">
      <c r="A20" s="246"/>
      <c r="B20" s="254"/>
      <c r="C20" s="254"/>
      <c r="D20" s="303"/>
      <c r="E20" s="255"/>
      <c r="F20" s="255"/>
      <c r="G20" s="255"/>
      <c r="H20" s="255"/>
      <c r="I20" s="255"/>
      <c r="J20" s="317"/>
      <c r="K20" s="254"/>
      <c r="L20" s="254"/>
      <c r="M20" s="254"/>
      <c r="N20" s="254"/>
      <c r="O20" s="254"/>
      <c r="P20" s="318"/>
      <c r="Q20" s="268">
        <f t="shared" si="0"/>
        <v>180</v>
      </c>
      <c r="R20" s="258">
        <f t="shared" si="1"/>
        <v>0</v>
      </c>
      <c r="S20" s="258">
        <f t="shared" si="2"/>
        <v>0</v>
      </c>
      <c r="T20" s="349">
        <f t="shared" si="3"/>
        <v>180</v>
      </c>
      <c r="U20" s="350">
        <f t="shared" si="4"/>
        <v>180</v>
      </c>
    </row>
    <row r="21" spans="1:21" ht="13.5" x14ac:dyDescent="0.25">
      <c r="A21" s="246"/>
      <c r="B21" s="254"/>
      <c r="C21" s="254"/>
      <c r="D21" s="303"/>
      <c r="E21" s="255"/>
      <c r="F21" s="255"/>
      <c r="G21" s="255"/>
      <c r="H21" s="255"/>
      <c r="I21" s="255"/>
      <c r="J21" s="317"/>
      <c r="K21" s="254"/>
      <c r="L21" s="254"/>
      <c r="M21" s="254"/>
      <c r="N21" s="254"/>
      <c r="O21" s="254"/>
      <c r="P21" s="318"/>
      <c r="Q21" s="268">
        <f t="shared" si="0"/>
        <v>180</v>
      </c>
      <c r="R21" s="258">
        <f t="shared" si="1"/>
        <v>0</v>
      </c>
      <c r="S21" s="258">
        <f t="shared" si="2"/>
        <v>0</v>
      </c>
      <c r="T21" s="349">
        <f t="shared" si="3"/>
        <v>180</v>
      </c>
      <c r="U21" s="350">
        <f t="shared" si="4"/>
        <v>180</v>
      </c>
    </row>
    <row r="22" spans="1:21" ht="13.5" x14ac:dyDescent="0.25">
      <c r="A22" s="246"/>
      <c r="B22" s="254"/>
      <c r="C22" s="254"/>
      <c r="D22" s="303"/>
      <c r="E22" s="255"/>
      <c r="F22" s="255"/>
      <c r="G22" s="255"/>
      <c r="H22" s="255"/>
      <c r="I22" s="255"/>
      <c r="J22" s="317"/>
      <c r="K22" s="254"/>
      <c r="L22" s="254"/>
      <c r="M22" s="254"/>
      <c r="N22" s="254"/>
      <c r="O22" s="254"/>
      <c r="P22" s="318"/>
      <c r="Q22" s="268">
        <f t="shared" si="0"/>
        <v>180</v>
      </c>
      <c r="R22" s="258">
        <f t="shared" si="1"/>
        <v>0</v>
      </c>
      <c r="S22" s="258">
        <f t="shared" si="2"/>
        <v>0</v>
      </c>
      <c r="T22" s="349">
        <f t="shared" si="3"/>
        <v>180</v>
      </c>
      <c r="U22" s="350">
        <f t="shared" si="4"/>
        <v>180</v>
      </c>
    </row>
    <row r="23" spans="1:21" ht="13.5" x14ac:dyDescent="0.25">
      <c r="A23" s="246"/>
      <c r="B23" s="254"/>
      <c r="C23" s="254"/>
      <c r="D23" s="303"/>
      <c r="E23" s="255"/>
      <c r="F23" s="255"/>
      <c r="G23" s="255"/>
      <c r="H23" s="255"/>
      <c r="I23" s="255"/>
      <c r="J23" s="317"/>
      <c r="K23" s="254"/>
      <c r="L23" s="254"/>
      <c r="M23" s="254"/>
      <c r="N23" s="254"/>
      <c r="O23" s="254"/>
      <c r="P23" s="318"/>
      <c r="Q23" s="268">
        <f t="shared" si="0"/>
        <v>180</v>
      </c>
      <c r="R23" s="258">
        <f t="shared" si="1"/>
        <v>0</v>
      </c>
      <c r="S23" s="258">
        <f t="shared" si="2"/>
        <v>0</v>
      </c>
      <c r="T23" s="349">
        <f t="shared" si="3"/>
        <v>180</v>
      </c>
      <c r="U23" s="350">
        <f t="shared" si="4"/>
        <v>180</v>
      </c>
    </row>
    <row r="24" spans="1:21" ht="13.5" x14ac:dyDescent="0.25">
      <c r="A24" s="246"/>
      <c r="B24" s="254"/>
      <c r="C24" s="254"/>
      <c r="D24" s="303"/>
      <c r="E24" s="255"/>
      <c r="F24" s="255"/>
      <c r="G24" s="255"/>
      <c r="H24" s="255"/>
      <c r="I24" s="255"/>
      <c r="J24" s="317"/>
      <c r="K24" s="254"/>
      <c r="L24" s="254"/>
      <c r="M24" s="254"/>
      <c r="N24" s="254"/>
      <c r="O24" s="254"/>
      <c r="P24" s="318"/>
      <c r="Q24" s="268">
        <f t="shared" si="0"/>
        <v>180</v>
      </c>
      <c r="R24" s="258">
        <f t="shared" si="1"/>
        <v>0</v>
      </c>
      <c r="S24" s="258">
        <f t="shared" si="2"/>
        <v>0</v>
      </c>
      <c r="T24" s="349">
        <f t="shared" si="3"/>
        <v>180</v>
      </c>
      <c r="U24" s="350">
        <f t="shared" si="4"/>
        <v>180</v>
      </c>
    </row>
    <row r="25" spans="1:21" ht="13.5" x14ac:dyDescent="0.25">
      <c r="A25" s="246"/>
      <c r="B25" s="254"/>
      <c r="C25" s="254"/>
      <c r="D25" s="303"/>
      <c r="E25" s="255"/>
      <c r="F25" s="255"/>
      <c r="G25" s="255"/>
      <c r="H25" s="255"/>
      <c r="I25" s="255"/>
      <c r="J25" s="317"/>
      <c r="K25" s="254"/>
      <c r="L25" s="254"/>
      <c r="M25" s="254"/>
      <c r="N25" s="254"/>
      <c r="O25" s="254"/>
      <c r="P25" s="318"/>
      <c r="Q25" s="268">
        <f t="shared" si="0"/>
        <v>180</v>
      </c>
      <c r="R25" s="258">
        <f t="shared" si="1"/>
        <v>0</v>
      </c>
      <c r="S25" s="258">
        <f t="shared" si="2"/>
        <v>0</v>
      </c>
      <c r="T25" s="349">
        <f t="shared" si="3"/>
        <v>180</v>
      </c>
      <c r="U25" s="350">
        <f t="shared" si="4"/>
        <v>180</v>
      </c>
    </row>
    <row r="26" spans="1:21" ht="13.5" x14ac:dyDescent="0.25">
      <c r="A26" s="246"/>
      <c r="B26" s="254"/>
      <c r="C26" s="254"/>
      <c r="D26" s="303"/>
      <c r="E26" s="255"/>
      <c r="F26" s="255"/>
      <c r="G26" s="255"/>
      <c r="H26" s="255"/>
      <c r="I26" s="255"/>
      <c r="J26" s="317"/>
      <c r="K26" s="254"/>
      <c r="L26" s="254"/>
      <c r="M26" s="254"/>
      <c r="N26" s="254"/>
      <c r="O26" s="254"/>
      <c r="P26" s="318"/>
      <c r="Q26" s="268">
        <f t="shared" si="0"/>
        <v>180</v>
      </c>
      <c r="R26" s="258">
        <f t="shared" si="1"/>
        <v>0</v>
      </c>
      <c r="S26" s="258">
        <f t="shared" si="2"/>
        <v>0</v>
      </c>
      <c r="T26" s="349">
        <f t="shared" si="3"/>
        <v>180</v>
      </c>
      <c r="U26" s="350">
        <f t="shared" si="4"/>
        <v>180</v>
      </c>
    </row>
    <row r="27" spans="1:21" ht="13.5" x14ac:dyDescent="0.25">
      <c r="A27" s="246"/>
      <c r="B27" s="254"/>
      <c r="C27" s="254"/>
      <c r="D27" s="303"/>
      <c r="E27" s="255"/>
      <c r="F27" s="255"/>
      <c r="G27" s="255"/>
      <c r="H27" s="255"/>
      <c r="I27" s="255"/>
      <c r="J27" s="317"/>
      <c r="K27" s="254"/>
      <c r="L27" s="254"/>
      <c r="M27" s="254"/>
      <c r="N27" s="254"/>
      <c r="O27" s="254"/>
      <c r="P27" s="318"/>
      <c r="Q27" s="268">
        <f t="shared" si="0"/>
        <v>180</v>
      </c>
      <c r="R27" s="258">
        <f t="shared" si="1"/>
        <v>0</v>
      </c>
      <c r="S27" s="258">
        <f t="shared" si="2"/>
        <v>0</v>
      </c>
      <c r="T27" s="349">
        <f t="shared" si="3"/>
        <v>180</v>
      </c>
      <c r="U27" s="350">
        <f t="shared" si="4"/>
        <v>180</v>
      </c>
    </row>
    <row r="28" spans="1:21" ht="13.5" x14ac:dyDescent="0.25">
      <c r="A28" s="246"/>
      <c r="B28" s="254"/>
      <c r="C28" s="254"/>
      <c r="D28" s="303"/>
      <c r="E28" s="255"/>
      <c r="F28" s="255"/>
      <c r="G28" s="255"/>
      <c r="H28" s="255"/>
      <c r="I28" s="255"/>
      <c r="J28" s="317"/>
      <c r="K28" s="254"/>
      <c r="L28" s="254"/>
      <c r="M28" s="254"/>
      <c r="N28" s="254"/>
      <c r="O28" s="254"/>
      <c r="P28" s="318"/>
      <c r="Q28" s="268">
        <f t="shared" si="0"/>
        <v>180</v>
      </c>
      <c r="R28" s="258">
        <f t="shared" si="1"/>
        <v>0</v>
      </c>
      <c r="S28" s="258">
        <f t="shared" si="2"/>
        <v>0</v>
      </c>
      <c r="T28" s="349">
        <f t="shared" si="3"/>
        <v>180</v>
      </c>
      <c r="U28" s="350">
        <f t="shared" si="4"/>
        <v>180</v>
      </c>
    </row>
    <row r="29" spans="1:21" ht="13.5" x14ac:dyDescent="0.25">
      <c r="A29" s="246"/>
      <c r="B29" s="254"/>
      <c r="C29" s="254"/>
      <c r="D29" s="303"/>
      <c r="E29" s="255"/>
      <c r="F29" s="255"/>
      <c r="G29" s="255"/>
      <c r="H29" s="255"/>
      <c r="I29" s="255"/>
      <c r="J29" s="317"/>
      <c r="K29" s="254"/>
      <c r="L29" s="254"/>
      <c r="M29" s="254"/>
      <c r="N29" s="254"/>
      <c r="O29" s="254"/>
      <c r="P29" s="318"/>
      <c r="Q29" s="268">
        <f t="shared" si="0"/>
        <v>180</v>
      </c>
      <c r="R29" s="258">
        <f t="shared" si="1"/>
        <v>0</v>
      </c>
      <c r="S29" s="258">
        <f t="shared" si="2"/>
        <v>0</v>
      </c>
      <c r="T29" s="349">
        <f t="shared" si="3"/>
        <v>180</v>
      </c>
      <c r="U29" s="350">
        <f t="shared" si="4"/>
        <v>180</v>
      </c>
    </row>
    <row r="30" spans="1:21" ht="13.5" x14ac:dyDescent="0.25">
      <c r="A30" s="246"/>
      <c r="B30" s="254"/>
      <c r="C30" s="254"/>
      <c r="D30" s="303"/>
      <c r="E30" s="255"/>
      <c r="F30" s="255"/>
      <c r="G30" s="255"/>
      <c r="H30" s="255"/>
      <c r="I30" s="255"/>
      <c r="J30" s="317"/>
      <c r="K30" s="254"/>
      <c r="L30" s="254"/>
      <c r="M30" s="254"/>
      <c r="N30" s="254"/>
      <c r="O30" s="254"/>
      <c r="P30" s="318"/>
      <c r="Q30" s="268">
        <f t="shared" si="0"/>
        <v>180</v>
      </c>
      <c r="R30" s="258">
        <f t="shared" si="1"/>
        <v>0</v>
      </c>
      <c r="S30" s="258">
        <f t="shared" si="2"/>
        <v>0</v>
      </c>
      <c r="T30" s="349">
        <f t="shared" si="3"/>
        <v>180</v>
      </c>
      <c r="U30" s="350">
        <f t="shared" si="4"/>
        <v>180</v>
      </c>
    </row>
    <row r="31" spans="1:21" ht="13.5" x14ac:dyDescent="0.25">
      <c r="A31" s="246"/>
      <c r="B31" s="254"/>
      <c r="C31" s="254"/>
      <c r="D31" s="303"/>
      <c r="E31" s="255"/>
      <c r="F31" s="255"/>
      <c r="G31" s="255"/>
      <c r="H31" s="255"/>
      <c r="I31" s="255"/>
      <c r="J31" s="317"/>
      <c r="K31" s="254"/>
      <c r="L31" s="254"/>
      <c r="M31" s="254"/>
      <c r="N31" s="254"/>
      <c r="O31" s="254"/>
      <c r="P31" s="318"/>
      <c r="Q31" s="268">
        <f t="shared" si="0"/>
        <v>180</v>
      </c>
      <c r="R31" s="258">
        <f t="shared" si="1"/>
        <v>0</v>
      </c>
      <c r="S31" s="258">
        <f t="shared" si="2"/>
        <v>0</v>
      </c>
      <c r="T31" s="349">
        <f t="shared" si="3"/>
        <v>180</v>
      </c>
      <c r="U31" s="350">
        <f t="shared" si="4"/>
        <v>180</v>
      </c>
    </row>
    <row r="32" spans="1:21" ht="13.5" x14ac:dyDescent="0.25">
      <c r="A32" s="246"/>
      <c r="B32" s="254"/>
      <c r="C32" s="254"/>
      <c r="D32" s="303"/>
      <c r="E32" s="255"/>
      <c r="F32" s="255"/>
      <c r="G32" s="255"/>
      <c r="H32" s="255"/>
      <c r="I32" s="255"/>
      <c r="J32" s="317"/>
      <c r="K32" s="254"/>
      <c r="L32" s="254"/>
      <c r="M32" s="254"/>
      <c r="N32" s="254"/>
      <c r="O32" s="254"/>
      <c r="P32" s="318"/>
      <c r="Q32" s="268">
        <f t="shared" si="0"/>
        <v>180</v>
      </c>
      <c r="R32" s="258">
        <f t="shared" si="1"/>
        <v>0</v>
      </c>
      <c r="S32" s="258">
        <f t="shared" si="2"/>
        <v>0</v>
      </c>
      <c r="T32" s="349">
        <f t="shared" si="3"/>
        <v>180</v>
      </c>
      <c r="U32" s="350">
        <f t="shared" si="4"/>
        <v>180</v>
      </c>
    </row>
    <row r="33" spans="1:21" ht="13.5" x14ac:dyDescent="0.25">
      <c r="A33" s="246"/>
      <c r="B33" s="254"/>
      <c r="C33" s="254"/>
      <c r="D33" s="303"/>
      <c r="E33" s="255"/>
      <c r="F33" s="255"/>
      <c r="G33" s="255"/>
      <c r="H33" s="255"/>
      <c r="I33" s="255"/>
      <c r="J33" s="317"/>
      <c r="K33" s="254"/>
      <c r="L33" s="254"/>
      <c r="M33" s="254"/>
      <c r="N33" s="254"/>
      <c r="O33" s="254"/>
      <c r="P33" s="318"/>
      <c r="Q33" s="268">
        <f t="shared" si="0"/>
        <v>180</v>
      </c>
      <c r="R33" s="258">
        <f t="shared" si="1"/>
        <v>0</v>
      </c>
      <c r="S33" s="258">
        <f t="shared" si="2"/>
        <v>0</v>
      </c>
      <c r="T33" s="349">
        <f t="shared" si="3"/>
        <v>180</v>
      </c>
      <c r="U33" s="350">
        <f t="shared" si="4"/>
        <v>180</v>
      </c>
    </row>
    <row r="34" spans="1:21" ht="13.5" x14ac:dyDescent="0.25">
      <c r="A34" s="260"/>
      <c r="B34" s="261"/>
      <c r="C34" s="261"/>
      <c r="D34" s="304"/>
      <c r="E34" s="262"/>
      <c r="F34" s="262"/>
      <c r="G34" s="262"/>
      <c r="H34" s="262"/>
      <c r="I34" s="262"/>
      <c r="J34" s="319"/>
      <c r="K34" s="261"/>
      <c r="L34" s="261"/>
      <c r="M34" s="261"/>
      <c r="N34" s="261"/>
      <c r="O34" s="261"/>
      <c r="P34" s="320"/>
      <c r="Q34" s="269">
        <f t="shared" si="0"/>
        <v>180</v>
      </c>
      <c r="R34" s="265">
        <f t="shared" si="1"/>
        <v>0</v>
      </c>
      <c r="S34" s="265">
        <f t="shared" si="2"/>
        <v>0</v>
      </c>
      <c r="T34" s="351">
        <f t="shared" si="3"/>
        <v>180</v>
      </c>
      <c r="U34" s="352">
        <f t="shared" si="4"/>
        <v>180</v>
      </c>
    </row>
  </sheetData>
  <mergeCells count="2">
    <mergeCell ref="Q3:S3"/>
    <mergeCell ref="T3:U3"/>
  </mergeCells>
  <printOptions horizontalCentered="1"/>
  <pageMargins left="0.19685039370078741" right="0.19685039370078741" top="0.98425196850393704" bottom="0.98425196850393704" header="0.51181102362204722" footer="0.51181102362204722"/>
  <pageSetup paperSize="9" fitToHeight="0" orientation="landscape" horizontalDpi="300" verticalDpi="300" r:id="rId1"/>
  <headerFooter alignWithMargins="0">
    <oddFooter>&amp;L&amp;8Vorlage: Sören Marquardt HSVRM, Dateiversion 2014
Druck: &amp;D, &amp;T Uhr.&amp;C&amp;8Datei: &amp;F
Blatt: &amp;A&amp;R&amp;8Seite:
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="120" zoomScaleNormal="120" workbookViewId="0">
      <pane ySplit="4" topLeftCell="A5" activePane="bottomLeft" state="frozen"/>
      <selection sqref="A1:H1"/>
      <selection pane="bottomLeft" activeCell="A5" sqref="A5"/>
    </sheetView>
  </sheetViews>
  <sheetFormatPr baseColWidth="10" defaultRowHeight="11.25" x14ac:dyDescent="0.2"/>
  <cols>
    <col min="1" max="1" width="5" style="35" bestFit="1" customWidth="1"/>
    <col min="2" max="2" width="5.42578125" style="35" bestFit="1" customWidth="1"/>
    <col min="3" max="3" width="6.85546875" style="36" bestFit="1" customWidth="1"/>
    <col min="4" max="4" width="5.140625" style="36" bestFit="1" customWidth="1"/>
    <col min="5" max="6" width="10.7109375" style="37" customWidth="1"/>
    <col min="7" max="7" width="25.7109375" style="37" customWidth="1"/>
    <col min="8" max="8" width="7.7109375" style="37" bestFit="1" customWidth="1"/>
    <col min="9" max="9" width="15.7109375" style="37" customWidth="1"/>
    <col min="10" max="10" width="5.7109375" style="108" customWidth="1"/>
    <col min="11" max="11" width="5.7109375" style="89" customWidth="1"/>
    <col min="12" max="12" width="5.7109375" style="108" customWidth="1"/>
    <col min="13" max="13" width="5.7109375" style="89" customWidth="1"/>
    <col min="14" max="14" width="7.7109375" style="89" customWidth="1"/>
    <col min="15" max="15" width="7.7109375" style="89" hidden="1" customWidth="1"/>
    <col min="16" max="16384" width="11.42578125" style="3"/>
  </cols>
  <sheetData>
    <row r="1" spans="1:15" ht="12.75" x14ac:dyDescent="0.2">
      <c r="A1" s="125" t="str">
        <f>Stammdaten!A20</f>
        <v xml:space="preserve"> ( /  / Kreisgruppe ) am: </v>
      </c>
      <c r="D1" s="37"/>
      <c r="I1" s="35"/>
      <c r="J1" s="92"/>
      <c r="L1" s="89"/>
      <c r="M1" s="35"/>
      <c r="N1" s="3"/>
      <c r="O1" s="3"/>
    </row>
    <row r="2" spans="1:15" ht="12.75" x14ac:dyDescent="0.2">
      <c r="A2" s="214" t="str">
        <f>Stammdaten!A21</f>
        <v xml:space="preserve">PL:  LR THS:    </v>
      </c>
      <c r="D2" s="37"/>
      <c r="I2" s="35"/>
      <c r="J2" s="92"/>
      <c r="L2" s="89"/>
      <c r="M2" s="35"/>
      <c r="N2" s="3"/>
      <c r="O2" s="3"/>
    </row>
    <row r="3" spans="1:15" ht="14.1" customHeight="1" x14ac:dyDescent="0.2">
      <c r="A3" s="376" t="str">
        <f>"HINDERNISLAUF-TURNIER (Anzahl: "&amp;COUNT(A5:A39)&amp;")"</f>
        <v>HINDERNISLAUF-TURNIER (Anzahl: 0)</v>
      </c>
      <c r="B3" s="377"/>
      <c r="C3" s="377"/>
      <c r="D3" s="377"/>
      <c r="E3" s="377"/>
      <c r="F3" s="377"/>
      <c r="G3" s="377"/>
      <c r="H3" s="377"/>
      <c r="I3" s="395"/>
      <c r="J3" s="396" t="s">
        <v>26</v>
      </c>
      <c r="K3" s="397"/>
      <c r="L3" s="397"/>
      <c r="M3" s="397"/>
      <c r="N3" s="398"/>
      <c r="O3" s="271"/>
    </row>
    <row r="4" spans="1:15" ht="14.1" customHeight="1" x14ac:dyDescent="0.2">
      <c r="A4" s="1" t="s">
        <v>11</v>
      </c>
      <c r="B4" s="2" t="s">
        <v>25</v>
      </c>
      <c r="C4" s="2" t="s">
        <v>23</v>
      </c>
      <c r="D4" s="2" t="s">
        <v>13</v>
      </c>
      <c r="E4" s="24" t="s">
        <v>2</v>
      </c>
      <c r="F4" s="24" t="s">
        <v>1</v>
      </c>
      <c r="G4" s="24" t="s">
        <v>3</v>
      </c>
      <c r="H4" s="24" t="s">
        <v>75</v>
      </c>
      <c r="I4" s="24" t="s">
        <v>0</v>
      </c>
      <c r="J4" s="103" t="s">
        <v>29</v>
      </c>
      <c r="K4" s="91" t="s">
        <v>30</v>
      </c>
      <c r="L4" s="103" t="s">
        <v>43</v>
      </c>
      <c r="M4" s="102" t="s">
        <v>31</v>
      </c>
      <c r="N4" s="91" t="s">
        <v>8</v>
      </c>
      <c r="O4" s="91" t="s">
        <v>27</v>
      </c>
    </row>
    <row r="5" spans="1:15" ht="14.1" customHeight="1" x14ac:dyDescent="0.2">
      <c r="A5" s="28"/>
      <c r="B5" s="300"/>
      <c r="C5" s="28"/>
      <c r="D5" s="27"/>
      <c r="E5" s="97"/>
      <c r="F5" s="26"/>
      <c r="G5" s="26"/>
      <c r="H5" s="26"/>
      <c r="I5" s="98"/>
      <c r="J5" s="104">
        <v>0</v>
      </c>
      <c r="K5" s="90"/>
      <c r="L5" s="104">
        <v>0</v>
      </c>
      <c r="M5" s="90"/>
      <c r="N5" s="306">
        <f t="shared" ref="N5:N32" si="0">SUM(J5:M5)</f>
        <v>0</v>
      </c>
      <c r="O5" s="105">
        <f t="shared" ref="O5:O32" si="1">90-(ROUND(N5,0))</f>
        <v>90</v>
      </c>
    </row>
    <row r="6" spans="1:15" ht="14.1" customHeight="1" x14ac:dyDescent="0.2">
      <c r="A6" s="28"/>
      <c r="B6" s="300"/>
      <c r="C6" s="28"/>
      <c r="D6" s="27"/>
      <c r="E6" s="97"/>
      <c r="F6" s="26"/>
      <c r="G6" s="26"/>
      <c r="H6" s="26"/>
      <c r="I6" s="98"/>
      <c r="J6" s="104">
        <v>0</v>
      </c>
      <c r="K6" s="90"/>
      <c r="L6" s="104">
        <v>0</v>
      </c>
      <c r="M6" s="90"/>
      <c r="N6" s="306">
        <f t="shared" si="0"/>
        <v>0</v>
      </c>
      <c r="O6" s="105">
        <f t="shared" si="1"/>
        <v>90</v>
      </c>
    </row>
    <row r="7" spans="1:15" ht="14.1" customHeight="1" x14ac:dyDescent="0.2">
      <c r="A7" s="28"/>
      <c r="B7" s="300"/>
      <c r="C7" s="28"/>
      <c r="D7" s="27"/>
      <c r="E7" s="97"/>
      <c r="F7" s="26"/>
      <c r="G7" s="26"/>
      <c r="H7" s="26"/>
      <c r="I7" s="98"/>
      <c r="J7" s="104">
        <v>0</v>
      </c>
      <c r="K7" s="90"/>
      <c r="L7" s="104">
        <v>0</v>
      </c>
      <c r="M7" s="90"/>
      <c r="N7" s="306">
        <f t="shared" si="0"/>
        <v>0</v>
      </c>
      <c r="O7" s="105">
        <f t="shared" si="1"/>
        <v>90</v>
      </c>
    </row>
    <row r="8" spans="1:15" ht="14.1" customHeight="1" x14ac:dyDescent="0.2">
      <c r="A8" s="28"/>
      <c r="B8" s="300"/>
      <c r="C8" s="28"/>
      <c r="D8" s="27"/>
      <c r="E8" s="97"/>
      <c r="F8" s="26"/>
      <c r="G8" s="26"/>
      <c r="H8" s="26"/>
      <c r="I8" s="98"/>
      <c r="J8" s="104">
        <v>0</v>
      </c>
      <c r="K8" s="90"/>
      <c r="L8" s="104">
        <v>0</v>
      </c>
      <c r="M8" s="90"/>
      <c r="N8" s="306">
        <f t="shared" si="0"/>
        <v>0</v>
      </c>
      <c r="O8" s="105">
        <f t="shared" si="1"/>
        <v>90</v>
      </c>
    </row>
    <row r="9" spans="1:15" ht="14.1" customHeight="1" x14ac:dyDescent="0.2">
      <c r="A9" s="28"/>
      <c r="B9" s="300"/>
      <c r="C9" s="28"/>
      <c r="D9" s="27"/>
      <c r="E9" s="97"/>
      <c r="F9" s="26"/>
      <c r="G9" s="26"/>
      <c r="H9" s="26"/>
      <c r="I9" s="98"/>
      <c r="J9" s="104">
        <v>0</v>
      </c>
      <c r="K9" s="90"/>
      <c r="L9" s="104">
        <v>0</v>
      </c>
      <c r="M9" s="90"/>
      <c r="N9" s="306">
        <f t="shared" si="0"/>
        <v>0</v>
      </c>
      <c r="O9" s="105">
        <f t="shared" si="1"/>
        <v>90</v>
      </c>
    </row>
    <row r="10" spans="1:15" ht="14.1" customHeight="1" x14ac:dyDescent="0.2">
      <c r="A10" s="28"/>
      <c r="B10" s="305"/>
      <c r="C10" s="38"/>
      <c r="D10" s="101"/>
      <c r="E10" s="130"/>
      <c r="F10" s="131"/>
      <c r="G10" s="131"/>
      <c r="H10" s="131"/>
      <c r="I10" s="132"/>
      <c r="J10" s="104">
        <v>0</v>
      </c>
      <c r="K10" s="90"/>
      <c r="L10" s="104">
        <v>0</v>
      </c>
      <c r="M10" s="90"/>
      <c r="N10" s="306">
        <f t="shared" si="0"/>
        <v>0</v>
      </c>
      <c r="O10" s="105">
        <f t="shared" si="1"/>
        <v>90</v>
      </c>
    </row>
    <row r="11" spans="1:15" ht="14.1" customHeight="1" x14ac:dyDescent="0.2">
      <c r="A11" s="28"/>
      <c r="B11" s="300"/>
      <c r="C11" s="28"/>
      <c r="D11" s="27"/>
      <c r="E11" s="97"/>
      <c r="F11" s="26"/>
      <c r="G11" s="26"/>
      <c r="H11" s="26"/>
      <c r="I11" s="98"/>
      <c r="J11" s="104">
        <v>0</v>
      </c>
      <c r="K11" s="90"/>
      <c r="L11" s="104">
        <v>0</v>
      </c>
      <c r="M11" s="90"/>
      <c r="N11" s="306">
        <f t="shared" si="0"/>
        <v>0</v>
      </c>
      <c r="O11" s="105">
        <f t="shared" si="1"/>
        <v>90</v>
      </c>
    </row>
    <row r="12" spans="1:15" ht="14.1" customHeight="1" x14ac:dyDescent="0.2">
      <c r="A12" s="28"/>
      <c r="B12" s="300"/>
      <c r="C12" s="28"/>
      <c r="D12" s="27"/>
      <c r="E12" s="97"/>
      <c r="F12" s="26"/>
      <c r="G12" s="26"/>
      <c r="H12" s="26"/>
      <c r="I12" s="98"/>
      <c r="J12" s="104">
        <v>0</v>
      </c>
      <c r="K12" s="90"/>
      <c r="L12" s="104">
        <v>0</v>
      </c>
      <c r="M12" s="90"/>
      <c r="N12" s="306">
        <f t="shared" si="0"/>
        <v>0</v>
      </c>
      <c r="O12" s="105">
        <f t="shared" si="1"/>
        <v>90</v>
      </c>
    </row>
    <row r="13" spans="1:15" ht="14.1" customHeight="1" x14ac:dyDescent="0.2">
      <c r="A13" s="28"/>
      <c r="B13" s="300"/>
      <c r="C13" s="28"/>
      <c r="D13" s="27"/>
      <c r="E13" s="97"/>
      <c r="F13" s="26"/>
      <c r="G13" s="26"/>
      <c r="H13" s="26"/>
      <c r="I13" s="98"/>
      <c r="J13" s="104">
        <v>0</v>
      </c>
      <c r="K13" s="90"/>
      <c r="L13" s="104">
        <v>0</v>
      </c>
      <c r="M13" s="90"/>
      <c r="N13" s="306">
        <f t="shared" si="0"/>
        <v>0</v>
      </c>
      <c r="O13" s="105">
        <f t="shared" si="1"/>
        <v>90</v>
      </c>
    </row>
    <row r="14" spans="1:15" ht="14.1" customHeight="1" x14ac:dyDescent="0.2">
      <c r="A14" s="28"/>
      <c r="B14" s="300"/>
      <c r="C14" s="28"/>
      <c r="D14" s="27"/>
      <c r="E14" s="97"/>
      <c r="F14" s="26"/>
      <c r="G14" s="26"/>
      <c r="H14" s="26"/>
      <c r="I14" s="98"/>
      <c r="J14" s="104">
        <v>0</v>
      </c>
      <c r="K14" s="90"/>
      <c r="L14" s="104">
        <v>0</v>
      </c>
      <c r="M14" s="90"/>
      <c r="N14" s="306">
        <f t="shared" si="0"/>
        <v>0</v>
      </c>
      <c r="O14" s="105">
        <f t="shared" si="1"/>
        <v>90</v>
      </c>
    </row>
    <row r="15" spans="1:15" ht="14.1" customHeight="1" x14ac:dyDescent="0.2">
      <c r="A15" s="28"/>
      <c r="B15" s="300"/>
      <c r="C15" s="28"/>
      <c r="D15" s="27"/>
      <c r="E15" s="97"/>
      <c r="F15" s="26"/>
      <c r="G15" s="26"/>
      <c r="H15" s="26"/>
      <c r="I15" s="98"/>
      <c r="J15" s="104">
        <v>0</v>
      </c>
      <c r="K15" s="90"/>
      <c r="L15" s="104">
        <v>0</v>
      </c>
      <c r="M15" s="90"/>
      <c r="N15" s="306">
        <f t="shared" si="0"/>
        <v>0</v>
      </c>
      <c r="O15" s="105">
        <f t="shared" si="1"/>
        <v>90</v>
      </c>
    </row>
    <row r="16" spans="1:15" ht="14.1" customHeight="1" x14ac:dyDescent="0.2">
      <c r="A16" s="28"/>
      <c r="B16" s="300"/>
      <c r="C16" s="28"/>
      <c r="D16" s="27"/>
      <c r="E16" s="97"/>
      <c r="F16" s="26"/>
      <c r="G16" s="26"/>
      <c r="H16" s="26"/>
      <c r="I16" s="98"/>
      <c r="J16" s="104">
        <v>0</v>
      </c>
      <c r="K16" s="90"/>
      <c r="L16" s="104">
        <v>0</v>
      </c>
      <c r="M16" s="90"/>
      <c r="N16" s="306">
        <f t="shared" si="0"/>
        <v>0</v>
      </c>
      <c r="O16" s="105">
        <f t="shared" si="1"/>
        <v>90</v>
      </c>
    </row>
    <row r="17" spans="1:15" ht="14.1" customHeight="1" x14ac:dyDescent="0.2">
      <c r="A17" s="28"/>
      <c r="B17" s="300"/>
      <c r="C17" s="28"/>
      <c r="D17" s="27"/>
      <c r="E17" s="97"/>
      <c r="F17" s="26"/>
      <c r="G17" s="26"/>
      <c r="H17" s="26"/>
      <c r="I17" s="98"/>
      <c r="J17" s="104">
        <v>0</v>
      </c>
      <c r="K17" s="90"/>
      <c r="L17" s="104">
        <v>0</v>
      </c>
      <c r="M17" s="90"/>
      <c r="N17" s="306">
        <f t="shared" ref="N17:N27" si="2">SUM(J17:M17)</f>
        <v>0</v>
      </c>
      <c r="O17" s="105">
        <f t="shared" si="1"/>
        <v>90</v>
      </c>
    </row>
    <row r="18" spans="1:15" ht="14.1" customHeight="1" x14ac:dyDescent="0.2">
      <c r="A18" s="28"/>
      <c r="B18" s="300"/>
      <c r="C18" s="28"/>
      <c r="D18" s="27"/>
      <c r="E18" s="97"/>
      <c r="F18" s="26"/>
      <c r="G18" s="26"/>
      <c r="H18" s="26"/>
      <c r="I18" s="98"/>
      <c r="J18" s="104">
        <v>0</v>
      </c>
      <c r="K18" s="90"/>
      <c r="L18" s="104">
        <v>0</v>
      </c>
      <c r="M18" s="90"/>
      <c r="N18" s="306">
        <f t="shared" si="2"/>
        <v>0</v>
      </c>
      <c r="O18" s="105">
        <f t="shared" si="1"/>
        <v>90</v>
      </c>
    </row>
    <row r="19" spans="1:15" ht="14.1" customHeight="1" x14ac:dyDescent="0.2">
      <c r="A19" s="28"/>
      <c r="B19" s="300"/>
      <c r="C19" s="28"/>
      <c r="D19" s="27"/>
      <c r="E19" s="97"/>
      <c r="F19" s="26"/>
      <c r="G19" s="26"/>
      <c r="H19" s="26"/>
      <c r="I19" s="98"/>
      <c r="J19" s="104">
        <v>0</v>
      </c>
      <c r="K19" s="90"/>
      <c r="L19" s="104">
        <v>0</v>
      </c>
      <c r="M19" s="90"/>
      <c r="N19" s="306">
        <f t="shared" si="2"/>
        <v>0</v>
      </c>
      <c r="O19" s="105">
        <f t="shared" si="1"/>
        <v>90</v>
      </c>
    </row>
    <row r="20" spans="1:15" ht="14.1" customHeight="1" x14ac:dyDescent="0.2">
      <c r="A20" s="28"/>
      <c r="B20" s="300"/>
      <c r="C20" s="28"/>
      <c r="D20" s="27"/>
      <c r="E20" s="97"/>
      <c r="F20" s="26"/>
      <c r="G20" s="26"/>
      <c r="H20" s="26"/>
      <c r="I20" s="98"/>
      <c r="J20" s="104">
        <v>0</v>
      </c>
      <c r="K20" s="90"/>
      <c r="L20" s="104">
        <v>0</v>
      </c>
      <c r="M20" s="90"/>
      <c r="N20" s="306">
        <f t="shared" si="2"/>
        <v>0</v>
      </c>
      <c r="O20" s="105">
        <f t="shared" si="1"/>
        <v>90</v>
      </c>
    </row>
    <row r="21" spans="1:15" ht="14.1" customHeight="1" x14ac:dyDescent="0.2">
      <c r="A21" s="28"/>
      <c r="B21" s="305"/>
      <c r="C21" s="38"/>
      <c r="D21" s="101"/>
      <c r="E21" s="130"/>
      <c r="F21" s="131"/>
      <c r="G21" s="131"/>
      <c r="H21" s="131"/>
      <c r="I21" s="132"/>
      <c r="J21" s="104">
        <v>0</v>
      </c>
      <c r="K21" s="90"/>
      <c r="L21" s="104">
        <v>0</v>
      </c>
      <c r="M21" s="90"/>
      <c r="N21" s="306">
        <f t="shared" si="2"/>
        <v>0</v>
      </c>
      <c r="O21" s="105">
        <f t="shared" si="1"/>
        <v>90</v>
      </c>
    </row>
    <row r="22" spans="1:15" ht="14.1" customHeight="1" x14ac:dyDescent="0.2">
      <c r="A22" s="28"/>
      <c r="B22" s="300"/>
      <c r="C22" s="28"/>
      <c r="D22" s="27"/>
      <c r="E22" s="97"/>
      <c r="F22" s="26"/>
      <c r="G22" s="26"/>
      <c r="H22" s="26"/>
      <c r="I22" s="98"/>
      <c r="J22" s="104">
        <v>0</v>
      </c>
      <c r="K22" s="90"/>
      <c r="L22" s="104">
        <v>0</v>
      </c>
      <c r="M22" s="90"/>
      <c r="N22" s="306">
        <f t="shared" si="2"/>
        <v>0</v>
      </c>
      <c r="O22" s="105">
        <f t="shared" si="1"/>
        <v>90</v>
      </c>
    </row>
    <row r="23" spans="1:15" ht="14.1" customHeight="1" x14ac:dyDescent="0.2">
      <c r="A23" s="28"/>
      <c r="B23" s="300"/>
      <c r="C23" s="28"/>
      <c r="D23" s="27"/>
      <c r="E23" s="97"/>
      <c r="F23" s="26"/>
      <c r="G23" s="26"/>
      <c r="H23" s="26"/>
      <c r="I23" s="98"/>
      <c r="J23" s="104">
        <v>0</v>
      </c>
      <c r="K23" s="90"/>
      <c r="L23" s="104">
        <v>0</v>
      </c>
      <c r="M23" s="90"/>
      <c r="N23" s="306">
        <f t="shared" si="2"/>
        <v>0</v>
      </c>
      <c r="O23" s="105">
        <f t="shared" si="1"/>
        <v>90</v>
      </c>
    </row>
    <row r="24" spans="1:15" ht="14.1" customHeight="1" x14ac:dyDescent="0.2">
      <c r="A24" s="28"/>
      <c r="B24" s="300"/>
      <c r="C24" s="28"/>
      <c r="D24" s="27"/>
      <c r="E24" s="97"/>
      <c r="F24" s="26"/>
      <c r="G24" s="26"/>
      <c r="H24" s="26"/>
      <c r="I24" s="98"/>
      <c r="J24" s="104">
        <v>0</v>
      </c>
      <c r="K24" s="90"/>
      <c r="L24" s="104">
        <v>0</v>
      </c>
      <c r="M24" s="90"/>
      <c r="N24" s="306">
        <f t="shared" si="2"/>
        <v>0</v>
      </c>
      <c r="O24" s="105">
        <f t="shared" si="1"/>
        <v>90</v>
      </c>
    </row>
    <row r="25" spans="1:15" ht="14.1" customHeight="1" x14ac:dyDescent="0.2">
      <c r="A25" s="28"/>
      <c r="B25" s="300"/>
      <c r="C25" s="28"/>
      <c r="D25" s="27"/>
      <c r="E25" s="97"/>
      <c r="F25" s="26"/>
      <c r="G25" s="26"/>
      <c r="H25" s="26"/>
      <c r="I25" s="98"/>
      <c r="J25" s="104">
        <v>0</v>
      </c>
      <c r="K25" s="90"/>
      <c r="L25" s="104">
        <v>0</v>
      </c>
      <c r="M25" s="90"/>
      <c r="N25" s="306">
        <f t="shared" si="2"/>
        <v>0</v>
      </c>
      <c r="O25" s="105">
        <f t="shared" si="1"/>
        <v>90</v>
      </c>
    </row>
    <row r="26" spans="1:15" ht="14.1" customHeight="1" x14ac:dyDescent="0.2">
      <c r="A26" s="28"/>
      <c r="B26" s="300"/>
      <c r="C26" s="28"/>
      <c r="D26" s="27"/>
      <c r="E26" s="97"/>
      <c r="F26" s="26"/>
      <c r="G26" s="26"/>
      <c r="H26" s="26"/>
      <c r="I26" s="98"/>
      <c r="J26" s="104">
        <v>0</v>
      </c>
      <c r="K26" s="90"/>
      <c r="L26" s="104">
        <v>0</v>
      </c>
      <c r="M26" s="90"/>
      <c r="N26" s="306">
        <f t="shared" si="2"/>
        <v>0</v>
      </c>
      <c r="O26" s="105">
        <f t="shared" si="1"/>
        <v>90</v>
      </c>
    </row>
    <row r="27" spans="1:15" ht="14.1" customHeight="1" x14ac:dyDescent="0.2">
      <c r="A27" s="28"/>
      <c r="B27" s="300"/>
      <c r="C27" s="28"/>
      <c r="D27" s="27"/>
      <c r="E27" s="97"/>
      <c r="F27" s="26"/>
      <c r="G27" s="26"/>
      <c r="H27" s="26"/>
      <c r="I27" s="98"/>
      <c r="J27" s="104">
        <v>0</v>
      </c>
      <c r="K27" s="90"/>
      <c r="L27" s="104">
        <v>0</v>
      </c>
      <c r="M27" s="90"/>
      <c r="N27" s="306">
        <f t="shared" si="2"/>
        <v>0</v>
      </c>
      <c r="O27" s="105">
        <f t="shared" si="1"/>
        <v>90</v>
      </c>
    </row>
    <row r="28" spans="1:15" ht="14.1" customHeight="1" x14ac:dyDescent="0.2">
      <c r="A28" s="28"/>
      <c r="B28" s="300"/>
      <c r="C28" s="28"/>
      <c r="D28" s="27"/>
      <c r="E28" s="97"/>
      <c r="F28" s="26"/>
      <c r="G28" s="26"/>
      <c r="H28" s="26"/>
      <c r="I28" s="98"/>
      <c r="J28" s="104">
        <v>0</v>
      </c>
      <c r="K28" s="90"/>
      <c r="L28" s="104">
        <v>0</v>
      </c>
      <c r="M28" s="90"/>
      <c r="N28" s="306">
        <f t="shared" si="0"/>
        <v>0</v>
      </c>
      <c r="O28" s="105">
        <f t="shared" si="1"/>
        <v>90</v>
      </c>
    </row>
    <row r="29" spans="1:15" ht="14.1" customHeight="1" x14ac:dyDescent="0.2">
      <c r="A29" s="28"/>
      <c r="B29" s="300"/>
      <c r="C29" s="28"/>
      <c r="D29" s="27"/>
      <c r="E29" s="97"/>
      <c r="F29" s="26"/>
      <c r="G29" s="26"/>
      <c r="H29" s="26"/>
      <c r="I29" s="98"/>
      <c r="J29" s="104">
        <v>0</v>
      </c>
      <c r="K29" s="90"/>
      <c r="L29" s="104">
        <v>0</v>
      </c>
      <c r="M29" s="90"/>
      <c r="N29" s="306">
        <f t="shared" si="0"/>
        <v>0</v>
      </c>
      <c r="O29" s="105">
        <f t="shared" si="1"/>
        <v>90</v>
      </c>
    </row>
    <row r="30" spans="1:15" ht="14.1" customHeight="1" x14ac:dyDescent="0.2">
      <c r="A30" s="28"/>
      <c r="B30" s="300"/>
      <c r="C30" s="28"/>
      <c r="D30" s="27"/>
      <c r="E30" s="97"/>
      <c r="F30" s="26"/>
      <c r="G30" s="26"/>
      <c r="H30" s="26"/>
      <c r="I30" s="98"/>
      <c r="J30" s="104">
        <v>0</v>
      </c>
      <c r="K30" s="90"/>
      <c r="L30" s="104">
        <v>0</v>
      </c>
      <c r="M30" s="90"/>
      <c r="N30" s="306">
        <f t="shared" si="0"/>
        <v>0</v>
      </c>
      <c r="O30" s="105">
        <f t="shared" si="1"/>
        <v>90</v>
      </c>
    </row>
    <row r="31" spans="1:15" ht="14.1" customHeight="1" x14ac:dyDescent="0.2">
      <c r="A31" s="28"/>
      <c r="B31" s="300"/>
      <c r="C31" s="28"/>
      <c r="D31" s="27"/>
      <c r="E31" s="97"/>
      <c r="F31" s="26"/>
      <c r="G31" s="26"/>
      <c r="H31" s="26"/>
      <c r="I31" s="98"/>
      <c r="J31" s="104">
        <v>0</v>
      </c>
      <c r="K31" s="90"/>
      <c r="L31" s="104">
        <v>0</v>
      </c>
      <c r="M31" s="90"/>
      <c r="N31" s="306">
        <f t="shared" si="0"/>
        <v>0</v>
      </c>
      <c r="O31" s="105">
        <f t="shared" si="1"/>
        <v>90</v>
      </c>
    </row>
    <row r="32" spans="1:15" ht="14.1" customHeight="1" x14ac:dyDescent="0.2">
      <c r="A32" s="28"/>
      <c r="B32" s="305"/>
      <c r="C32" s="38"/>
      <c r="D32" s="101"/>
      <c r="E32" s="130"/>
      <c r="F32" s="131"/>
      <c r="G32" s="131"/>
      <c r="H32" s="131"/>
      <c r="I32" s="132"/>
      <c r="J32" s="104">
        <v>0</v>
      </c>
      <c r="K32" s="90"/>
      <c r="L32" s="104">
        <v>0</v>
      </c>
      <c r="M32" s="90"/>
      <c r="N32" s="306">
        <f t="shared" si="0"/>
        <v>0</v>
      </c>
      <c r="O32" s="105">
        <f t="shared" si="1"/>
        <v>90</v>
      </c>
    </row>
    <row r="33" spans="1:15" ht="14.1" customHeight="1" x14ac:dyDescent="0.2">
      <c r="A33" s="28"/>
      <c r="B33" s="300"/>
      <c r="C33" s="28"/>
      <c r="D33" s="27"/>
      <c r="E33" s="97"/>
      <c r="F33" s="26"/>
      <c r="G33" s="26"/>
      <c r="H33" s="26"/>
      <c r="I33" s="98"/>
      <c r="J33" s="104">
        <v>0</v>
      </c>
      <c r="K33" s="90"/>
      <c r="L33" s="104">
        <v>0</v>
      </c>
      <c r="M33" s="90"/>
      <c r="N33" s="306">
        <f t="shared" ref="N33:N39" si="3">SUM(J33:M33)</f>
        <v>0</v>
      </c>
      <c r="O33" s="105">
        <f t="shared" ref="O33:O39" si="4">90-(ROUND(N33,0))</f>
        <v>90</v>
      </c>
    </row>
    <row r="34" spans="1:15" ht="14.1" customHeight="1" x14ac:dyDescent="0.2">
      <c r="A34" s="28"/>
      <c r="B34" s="300"/>
      <c r="C34" s="28"/>
      <c r="D34" s="27"/>
      <c r="E34" s="97"/>
      <c r="F34" s="26"/>
      <c r="G34" s="26"/>
      <c r="H34" s="26"/>
      <c r="I34" s="98"/>
      <c r="J34" s="104">
        <v>0</v>
      </c>
      <c r="K34" s="90"/>
      <c r="L34" s="104">
        <v>0</v>
      </c>
      <c r="M34" s="90"/>
      <c r="N34" s="306">
        <f t="shared" si="3"/>
        <v>0</v>
      </c>
      <c r="O34" s="105">
        <f t="shared" si="4"/>
        <v>90</v>
      </c>
    </row>
    <row r="35" spans="1:15" ht="14.1" customHeight="1" x14ac:dyDescent="0.2">
      <c r="A35" s="28"/>
      <c r="B35" s="300"/>
      <c r="C35" s="28"/>
      <c r="D35" s="27"/>
      <c r="E35" s="97"/>
      <c r="F35" s="26"/>
      <c r="G35" s="26"/>
      <c r="H35" s="26"/>
      <c r="I35" s="98"/>
      <c r="J35" s="104">
        <v>0</v>
      </c>
      <c r="K35" s="90"/>
      <c r="L35" s="104">
        <v>0</v>
      </c>
      <c r="M35" s="90"/>
      <c r="N35" s="306">
        <f t="shared" si="3"/>
        <v>0</v>
      </c>
      <c r="O35" s="105">
        <f t="shared" si="4"/>
        <v>90</v>
      </c>
    </row>
    <row r="36" spans="1:15" ht="14.1" customHeight="1" x14ac:dyDescent="0.2">
      <c r="A36" s="28"/>
      <c r="B36" s="300"/>
      <c r="C36" s="28"/>
      <c r="D36" s="27"/>
      <c r="E36" s="97"/>
      <c r="F36" s="26"/>
      <c r="G36" s="26"/>
      <c r="H36" s="26"/>
      <c r="I36" s="98"/>
      <c r="J36" s="104">
        <v>0</v>
      </c>
      <c r="K36" s="90"/>
      <c r="L36" s="104">
        <v>0</v>
      </c>
      <c r="M36" s="90"/>
      <c r="N36" s="306">
        <f t="shared" si="3"/>
        <v>0</v>
      </c>
      <c r="O36" s="105">
        <f t="shared" si="4"/>
        <v>90</v>
      </c>
    </row>
    <row r="37" spans="1:15" ht="14.1" customHeight="1" x14ac:dyDescent="0.2">
      <c r="A37" s="28"/>
      <c r="B37" s="300"/>
      <c r="C37" s="28"/>
      <c r="D37" s="27"/>
      <c r="E37" s="97"/>
      <c r="F37" s="26"/>
      <c r="G37" s="26"/>
      <c r="H37" s="26"/>
      <c r="I37" s="98"/>
      <c r="J37" s="104">
        <v>0</v>
      </c>
      <c r="K37" s="90"/>
      <c r="L37" s="104">
        <v>0</v>
      </c>
      <c r="M37" s="90"/>
      <c r="N37" s="306">
        <f t="shared" si="3"/>
        <v>0</v>
      </c>
      <c r="O37" s="105">
        <f t="shared" si="4"/>
        <v>90</v>
      </c>
    </row>
    <row r="38" spans="1:15" ht="14.1" customHeight="1" x14ac:dyDescent="0.2">
      <c r="A38" s="28"/>
      <c r="B38" s="300"/>
      <c r="C38" s="28"/>
      <c r="D38" s="27"/>
      <c r="E38" s="97"/>
      <c r="F38" s="26"/>
      <c r="G38" s="26"/>
      <c r="H38" s="26"/>
      <c r="I38" s="98"/>
      <c r="J38" s="104">
        <v>0</v>
      </c>
      <c r="K38" s="90"/>
      <c r="L38" s="104">
        <v>0</v>
      </c>
      <c r="M38" s="90"/>
      <c r="N38" s="306">
        <f t="shared" si="3"/>
        <v>0</v>
      </c>
      <c r="O38" s="105">
        <f t="shared" si="4"/>
        <v>90</v>
      </c>
    </row>
    <row r="39" spans="1:15" ht="14.1" customHeight="1" x14ac:dyDescent="0.2">
      <c r="A39" s="33"/>
      <c r="B39" s="301"/>
      <c r="C39" s="33"/>
      <c r="D39" s="34"/>
      <c r="E39" s="99"/>
      <c r="F39" s="30"/>
      <c r="G39" s="30"/>
      <c r="H39" s="30"/>
      <c r="I39" s="100"/>
      <c r="J39" s="106">
        <v>0</v>
      </c>
      <c r="K39" s="94"/>
      <c r="L39" s="106">
        <v>0</v>
      </c>
      <c r="M39" s="94"/>
      <c r="N39" s="307">
        <f t="shared" si="3"/>
        <v>0</v>
      </c>
      <c r="O39" s="107">
        <f t="shared" si="4"/>
        <v>90</v>
      </c>
    </row>
  </sheetData>
  <mergeCells count="2">
    <mergeCell ref="A3:I3"/>
    <mergeCell ref="J3:N3"/>
  </mergeCells>
  <phoneticPr fontId="0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78" orientation="landscape" horizontalDpi="300" verticalDpi="300" r:id="rId1"/>
  <headerFooter alignWithMargins="0">
    <oddFooter>&amp;L&amp;8Vorlage: Sören Marquardt HSVRM, Dateiversion 2014
Druck: &amp;D, &amp;T Uhr.&amp;C&amp;8Datei: &amp;F
Blatt: &amp;A&amp;R&amp;8Seite:
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workbookViewId="0">
      <pane ySplit="4" topLeftCell="A5" activePane="bottomLeft" state="frozen"/>
      <selection sqref="A1:H1"/>
      <selection pane="bottomLeft" activeCell="A5" sqref="A5"/>
    </sheetView>
  </sheetViews>
  <sheetFormatPr baseColWidth="10" defaultRowHeight="12.75" outlineLevelCol="1" x14ac:dyDescent="0.2"/>
  <cols>
    <col min="1" max="2" width="4.7109375" style="134" customWidth="1"/>
    <col min="3" max="3" width="7.28515625" style="134" bestFit="1" customWidth="1"/>
    <col min="4" max="4" width="20.7109375" style="135" customWidth="1"/>
    <col min="5" max="5" width="3.85546875" style="135" customWidth="1" outlineLevel="1"/>
    <col min="6" max="7" width="10.7109375" style="135" customWidth="1" outlineLevel="1"/>
    <col min="8" max="8" width="25.7109375" style="135" customWidth="1" outlineLevel="1"/>
    <col min="9" max="9" width="3.85546875" style="135" customWidth="1" outlineLevel="1"/>
    <col min="10" max="11" width="10.7109375" style="135" customWidth="1" outlineLevel="1"/>
    <col min="12" max="12" width="25.7109375" style="135" customWidth="1" outlineLevel="1"/>
    <col min="13" max="13" width="5.7109375" style="134" customWidth="1"/>
    <col min="14" max="14" width="3.7109375" style="134" customWidth="1"/>
    <col min="15" max="15" width="5.7109375" style="134" customWidth="1"/>
    <col min="16" max="16" width="3.7109375" style="134" customWidth="1"/>
    <col min="17" max="17" width="7.7109375" style="134" customWidth="1"/>
    <col min="18" max="16384" width="11.42578125" style="134"/>
  </cols>
  <sheetData>
    <row r="1" spans="1:17" ht="15.75" x14ac:dyDescent="0.25">
      <c r="A1" s="133" t="str">
        <f>Stammdaten!A20</f>
        <v xml:space="preserve"> ( /  / Kreisgruppe ) am: </v>
      </c>
    </row>
    <row r="2" spans="1:17" ht="15" x14ac:dyDescent="0.2">
      <c r="A2" s="218" t="str">
        <f>Stammdaten!A21</f>
        <v xml:space="preserve">PL:  LR THS:    </v>
      </c>
    </row>
    <row r="3" spans="1:17" s="293" customFormat="1" ht="15.75" x14ac:dyDescent="0.25">
      <c r="A3" s="399" t="str">
        <f>"Shorty ERWACHSENE (Anzahl: "&amp;COUNT(A5:A34)&amp;")"</f>
        <v>Shorty ERWACHSENE (Anzahl: 0)</v>
      </c>
      <c r="B3" s="400"/>
      <c r="C3" s="400"/>
      <c r="D3" s="401"/>
      <c r="E3" s="404" t="s">
        <v>24</v>
      </c>
      <c r="F3" s="402"/>
      <c r="G3" s="402"/>
      <c r="H3" s="402"/>
      <c r="I3" s="402"/>
      <c r="J3" s="402"/>
      <c r="K3" s="402"/>
      <c r="L3" s="403"/>
      <c r="M3" s="402" t="s">
        <v>26</v>
      </c>
      <c r="N3" s="402"/>
      <c r="O3" s="402"/>
      <c r="P3" s="402"/>
      <c r="Q3" s="403"/>
    </row>
    <row r="4" spans="1:17" ht="20.100000000000001" customHeight="1" x14ac:dyDescent="0.2">
      <c r="A4" s="4" t="s">
        <v>12</v>
      </c>
      <c r="B4" s="4" t="s">
        <v>25</v>
      </c>
      <c r="C4" s="4" t="s">
        <v>75</v>
      </c>
      <c r="D4" s="5" t="s">
        <v>69</v>
      </c>
      <c r="E4" s="221" t="s">
        <v>13</v>
      </c>
      <c r="F4" s="220" t="s">
        <v>2</v>
      </c>
      <c r="G4" s="220" t="s">
        <v>1</v>
      </c>
      <c r="H4" s="220" t="s">
        <v>3</v>
      </c>
      <c r="I4" s="221" t="s">
        <v>13</v>
      </c>
      <c r="J4" s="220" t="s">
        <v>2</v>
      </c>
      <c r="K4" s="220" t="s">
        <v>1</v>
      </c>
      <c r="L4" s="220" t="s">
        <v>3</v>
      </c>
      <c r="M4" s="4" t="s">
        <v>4</v>
      </c>
      <c r="N4" s="4" t="s">
        <v>5</v>
      </c>
      <c r="O4" s="4" t="s">
        <v>6</v>
      </c>
      <c r="P4" s="4" t="s">
        <v>7</v>
      </c>
      <c r="Q4" s="9" t="s">
        <v>8</v>
      </c>
    </row>
    <row r="5" spans="1:17" ht="15" customHeight="1" x14ac:dyDescent="0.2">
      <c r="A5" s="136"/>
      <c r="B5" s="137"/>
      <c r="C5" s="136"/>
      <c r="D5" s="138"/>
      <c r="E5" s="224"/>
      <c r="F5" s="139"/>
      <c r="G5" s="140"/>
      <c r="H5" s="141"/>
      <c r="I5" s="224"/>
      <c r="J5" s="139"/>
      <c r="K5" s="140"/>
      <c r="L5" s="141"/>
      <c r="M5" s="195"/>
      <c r="N5" s="142"/>
      <c r="O5" s="143"/>
      <c r="P5" s="142"/>
      <c r="Q5" s="196">
        <f t="shared" ref="Q5:Q20" si="0">SUM(M5:P5)</f>
        <v>0</v>
      </c>
    </row>
    <row r="6" spans="1:17" ht="15" customHeight="1" x14ac:dyDescent="0.2">
      <c r="A6" s="144"/>
      <c r="B6" s="145"/>
      <c r="C6" s="144"/>
      <c r="D6" s="146"/>
      <c r="E6" s="222"/>
      <c r="F6" s="147"/>
      <c r="G6" s="148"/>
      <c r="H6" s="149"/>
      <c r="I6" s="222"/>
      <c r="J6" s="147"/>
      <c r="K6" s="148"/>
      <c r="L6" s="149"/>
      <c r="M6" s="197"/>
      <c r="N6" s="150"/>
      <c r="O6" s="151"/>
      <c r="P6" s="150"/>
      <c r="Q6" s="198">
        <f t="shared" si="0"/>
        <v>0</v>
      </c>
    </row>
    <row r="7" spans="1:17" ht="15" customHeight="1" x14ac:dyDescent="0.2">
      <c r="A7" s="144"/>
      <c r="B7" s="145"/>
      <c r="C7" s="144"/>
      <c r="D7" s="146"/>
      <c r="E7" s="222"/>
      <c r="F7" s="147"/>
      <c r="G7" s="148"/>
      <c r="H7" s="149"/>
      <c r="I7" s="222"/>
      <c r="J7" s="147"/>
      <c r="K7" s="148"/>
      <c r="L7" s="149"/>
      <c r="M7" s="197"/>
      <c r="N7" s="150"/>
      <c r="O7" s="151"/>
      <c r="P7" s="150"/>
      <c r="Q7" s="198">
        <f t="shared" si="0"/>
        <v>0</v>
      </c>
    </row>
    <row r="8" spans="1:17" ht="15" customHeight="1" x14ac:dyDescent="0.2">
      <c r="A8" s="144"/>
      <c r="B8" s="145"/>
      <c r="C8" s="144"/>
      <c r="D8" s="146"/>
      <c r="E8" s="222"/>
      <c r="F8" s="147"/>
      <c r="G8" s="148"/>
      <c r="H8" s="149"/>
      <c r="I8" s="222"/>
      <c r="J8" s="147"/>
      <c r="K8" s="148"/>
      <c r="L8" s="149"/>
      <c r="M8" s="197"/>
      <c r="N8" s="150"/>
      <c r="O8" s="151"/>
      <c r="P8" s="150"/>
      <c r="Q8" s="198">
        <f t="shared" si="0"/>
        <v>0</v>
      </c>
    </row>
    <row r="9" spans="1:17" ht="15" customHeight="1" x14ac:dyDescent="0.2">
      <c r="A9" s="144"/>
      <c r="B9" s="145"/>
      <c r="C9" s="144"/>
      <c r="D9" s="146"/>
      <c r="E9" s="222"/>
      <c r="F9" s="147"/>
      <c r="G9" s="148"/>
      <c r="H9" s="149"/>
      <c r="I9" s="222"/>
      <c r="J9" s="147"/>
      <c r="K9" s="148"/>
      <c r="L9" s="149"/>
      <c r="M9" s="197"/>
      <c r="N9" s="150"/>
      <c r="O9" s="151"/>
      <c r="P9" s="150"/>
      <c r="Q9" s="198">
        <f t="shared" si="0"/>
        <v>0</v>
      </c>
    </row>
    <row r="10" spans="1:17" ht="15" customHeight="1" x14ac:dyDescent="0.2">
      <c r="A10" s="144"/>
      <c r="B10" s="145"/>
      <c r="C10" s="144"/>
      <c r="D10" s="146"/>
      <c r="E10" s="150"/>
      <c r="F10" s="154"/>
      <c r="G10" s="155"/>
      <c r="H10" s="156"/>
      <c r="I10" s="150"/>
      <c r="J10" s="147"/>
      <c r="K10" s="148"/>
      <c r="L10" s="149"/>
      <c r="M10" s="197"/>
      <c r="N10" s="150"/>
      <c r="O10" s="151"/>
      <c r="P10" s="150"/>
      <c r="Q10" s="198">
        <f t="shared" si="0"/>
        <v>0</v>
      </c>
    </row>
    <row r="11" spans="1:17" ht="15" customHeight="1" x14ac:dyDescent="0.2">
      <c r="A11" s="144"/>
      <c r="B11" s="145"/>
      <c r="C11" s="144"/>
      <c r="D11" s="157"/>
      <c r="E11" s="150"/>
      <c r="F11" s="154"/>
      <c r="G11" s="155"/>
      <c r="H11" s="156"/>
      <c r="I11" s="150"/>
      <c r="J11" s="154"/>
      <c r="K11" s="155"/>
      <c r="L11" s="156"/>
      <c r="M11" s="197"/>
      <c r="N11" s="150"/>
      <c r="O11" s="151"/>
      <c r="P11" s="150"/>
      <c r="Q11" s="198">
        <f t="shared" si="0"/>
        <v>0</v>
      </c>
    </row>
    <row r="12" spans="1:17" ht="15" customHeight="1" x14ac:dyDescent="0.2">
      <c r="A12" s="144"/>
      <c r="B12" s="145"/>
      <c r="C12" s="144"/>
      <c r="D12" s="146"/>
      <c r="E12" s="222"/>
      <c r="F12" s="147"/>
      <c r="G12" s="148"/>
      <c r="H12" s="149"/>
      <c r="I12" s="222"/>
      <c r="J12" s="147"/>
      <c r="K12" s="148"/>
      <c r="L12" s="149"/>
      <c r="M12" s="197"/>
      <c r="N12" s="150"/>
      <c r="O12" s="151"/>
      <c r="P12" s="150"/>
      <c r="Q12" s="198">
        <f t="shared" si="0"/>
        <v>0</v>
      </c>
    </row>
    <row r="13" spans="1:17" ht="15" customHeight="1" x14ac:dyDescent="0.2">
      <c r="A13" s="144"/>
      <c r="B13" s="145"/>
      <c r="C13" s="144"/>
      <c r="D13" s="157"/>
      <c r="E13" s="150"/>
      <c r="F13" s="154"/>
      <c r="G13" s="155"/>
      <c r="H13" s="156"/>
      <c r="I13" s="150"/>
      <c r="J13" s="154"/>
      <c r="K13" s="155"/>
      <c r="L13" s="156"/>
      <c r="M13" s="197"/>
      <c r="N13" s="150"/>
      <c r="O13" s="151"/>
      <c r="P13" s="150"/>
      <c r="Q13" s="198">
        <f t="shared" si="0"/>
        <v>0</v>
      </c>
    </row>
    <row r="14" spans="1:17" ht="15" customHeight="1" x14ac:dyDescent="0.2">
      <c r="A14" s="144"/>
      <c r="B14" s="145"/>
      <c r="C14" s="144"/>
      <c r="D14" s="146"/>
      <c r="E14" s="222"/>
      <c r="F14" s="147"/>
      <c r="G14" s="148"/>
      <c r="H14" s="149"/>
      <c r="I14" s="222"/>
      <c r="J14" s="147"/>
      <c r="K14" s="148"/>
      <c r="L14" s="149"/>
      <c r="M14" s="197"/>
      <c r="N14" s="150"/>
      <c r="O14" s="151"/>
      <c r="P14" s="150"/>
      <c r="Q14" s="198">
        <f t="shared" si="0"/>
        <v>0</v>
      </c>
    </row>
    <row r="15" spans="1:17" ht="15" customHeight="1" x14ac:dyDescent="0.2">
      <c r="A15" s="144"/>
      <c r="B15" s="145"/>
      <c r="C15" s="144"/>
      <c r="D15" s="146"/>
      <c r="E15" s="222"/>
      <c r="F15" s="147"/>
      <c r="G15" s="148"/>
      <c r="H15" s="149"/>
      <c r="I15" s="222"/>
      <c r="J15" s="147"/>
      <c r="K15" s="148"/>
      <c r="L15" s="149"/>
      <c r="M15" s="197"/>
      <c r="N15" s="150"/>
      <c r="O15" s="151"/>
      <c r="P15" s="150"/>
      <c r="Q15" s="198">
        <f t="shared" si="0"/>
        <v>0</v>
      </c>
    </row>
    <row r="16" spans="1:17" ht="15" customHeight="1" x14ac:dyDescent="0.2">
      <c r="A16" s="144"/>
      <c r="B16" s="145"/>
      <c r="C16" s="144"/>
      <c r="D16" s="146"/>
      <c r="E16" s="222"/>
      <c r="F16" s="147"/>
      <c r="G16" s="148"/>
      <c r="H16" s="149"/>
      <c r="I16" s="222"/>
      <c r="J16" s="147"/>
      <c r="K16" s="148"/>
      <c r="L16" s="149"/>
      <c r="M16" s="197"/>
      <c r="N16" s="150"/>
      <c r="O16" s="151"/>
      <c r="P16" s="150"/>
      <c r="Q16" s="198">
        <f t="shared" si="0"/>
        <v>0</v>
      </c>
    </row>
    <row r="17" spans="1:17" ht="15" customHeight="1" x14ac:dyDescent="0.2">
      <c r="A17" s="144"/>
      <c r="B17" s="145"/>
      <c r="C17" s="144"/>
      <c r="D17" s="157"/>
      <c r="E17" s="222"/>
      <c r="F17" s="147"/>
      <c r="G17" s="148"/>
      <c r="H17" s="149"/>
      <c r="I17" s="222"/>
      <c r="J17" s="147"/>
      <c r="K17" s="148"/>
      <c r="L17" s="149"/>
      <c r="M17" s="197"/>
      <c r="N17" s="150"/>
      <c r="O17" s="151"/>
      <c r="P17" s="150"/>
      <c r="Q17" s="198">
        <f t="shared" si="0"/>
        <v>0</v>
      </c>
    </row>
    <row r="18" spans="1:17" ht="15" customHeight="1" x14ac:dyDescent="0.2">
      <c r="A18" s="144"/>
      <c r="B18" s="145"/>
      <c r="C18" s="144"/>
      <c r="D18" s="146"/>
      <c r="E18" s="222"/>
      <c r="F18" s="147"/>
      <c r="G18" s="148"/>
      <c r="H18" s="149"/>
      <c r="I18" s="222"/>
      <c r="J18" s="147"/>
      <c r="K18" s="148"/>
      <c r="L18" s="149"/>
      <c r="M18" s="197"/>
      <c r="N18" s="150"/>
      <c r="O18" s="151"/>
      <c r="P18" s="150"/>
      <c r="Q18" s="198">
        <f t="shared" si="0"/>
        <v>0</v>
      </c>
    </row>
    <row r="19" spans="1:17" ht="15" customHeight="1" x14ac:dyDescent="0.2">
      <c r="A19" s="144"/>
      <c r="B19" s="145"/>
      <c r="C19" s="144"/>
      <c r="D19" s="146"/>
      <c r="E19" s="222"/>
      <c r="F19" s="147"/>
      <c r="G19" s="148"/>
      <c r="H19" s="149"/>
      <c r="I19" s="222"/>
      <c r="J19" s="147"/>
      <c r="K19" s="148"/>
      <c r="L19" s="149"/>
      <c r="M19" s="197"/>
      <c r="N19" s="150"/>
      <c r="O19" s="151"/>
      <c r="P19" s="150"/>
      <c r="Q19" s="198">
        <f t="shared" si="0"/>
        <v>0</v>
      </c>
    </row>
    <row r="20" spans="1:17" ht="15" customHeight="1" x14ac:dyDescent="0.2">
      <c r="A20" s="144"/>
      <c r="B20" s="145"/>
      <c r="C20" s="144"/>
      <c r="D20" s="146"/>
      <c r="E20" s="222"/>
      <c r="F20" s="147"/>
      <c r="G20" s="148"/>
      <c r="H20" s="149"/>
      <c r="I20" s="222"/>
      <c r="J20" s="147"/>
      <c r="K20" s="148"/>
      <c r="L20" s="149"/>
      <c r="M20" s="197"/>
      <c r="N20" s="150"/>
      <c r="O20" s="151"/>
      <c r="P20" s="150"/>
      <c r="Q20" s="198">
        <f t="shared" si="0"/>
        <v>0</v>
      </c>
    </row>
    <row r="21" spans="1:17" ht="15" customHeight="1" x14ac:dyDescent="0.2">
      <c r="A21" s="144"/>
      <c r="B21" s="145"/>
      <c r="C21" s="144"/>
      <c r="D21" s="146"/>
      <c r="E21" s="222"/>
      <c r="F21" s="147"/>
      <c r="G21" s="148"/>
      <c r="H21" s="149"/>
      <c r="I21" s="222"/>
      <c r="J21" s="147"/>
      <c r="K21" s="148"/>
      <c r="L21" s="149"/>
      <c r="M21" s="197"/>
      <c r="N21" s="150"/>
      <c r="O21" s="151"/>
      <c r="P21" s="150"/>
      <c r="Q21" s="198">
        <f t="shared" ref="Q21:Q34" si="1">SUM(M21:P21)</f>
        <v>0</v>
      </c>
    </row>
    <row r="22" spans="1:17" ht="15" customHeight="1" x14ac:dyDescent="0.2">
      <c r="A22" s="144"/>
      <c r="B22" s="145"/>
      <c r="C22" s="144"/>
      <c r="D22" s="146"/>
      <c r="E22" s="222"/>
      <c r="F22" s="147"/>
      <c r="G22" s="148"/>
      <c r="H22" s="149"/>
      <c r="I22" s="222"/>
      <c r="J22" s="147"/>
      <c r="K22" s="148"/>
      <c r="L22" s="149"/>
      <c r="M22" s="197"/>
      <c r="N22" s="150"/>
      <c r="O22" s="151"/>
      <c r="P22" s="150"/>
      <c r="Q22" s="198">
        <f t="shared" si="1"/>
        <v>0</v>
      </c>
    </row>
    <row r="23" spans="1:17" ht="15" customHeight="1" x14ac:dyDescent="0.2">
      <c r="A23" s="144"/>
      <c r="B23" s="145"/>
      <c r="C23" s="144"/>
      <c r="D23" s="146"/>
      <c r="E23" s="222"/>
      <c r="F23" s="147"/>
      <c r="G23" s="148"/>
      <c r="H23" s="149"/>
      <c r="I23" s="222"/>
      <c r="J23" s="147"/>
      <c r="K23" s="148"/>
      <c r="L23" s="149"/>
      <c r="M23" s="197"/>
      <c r="N23" s="150"/>
      <c r="O23" s="151"/>
      <c r="P23" s="150"/>
      <c r="Q23" s="198">
        <f t="shared" si="1"/>
        <v>0</v>
      </c>
    </row>
    <row r="24" spans="1:17" ht="15" customHeight="1" x14ac:dyDescent="0.2">
      <c r="A24" s="144"/>
      <c r="B24" s="145"/>
      <c r="C24" s="144"/>
      <c r="D24" s="146"/>
      <c r="E24" s="222"/>
      <c r="F24" s="147"/>
      <c r="G24" s="148"/>
      <c r="H24" s="149"/>
      <c r="I24" s="222"/>
      <c r="J24" s="147"/>
      <c r="K24" s="148"/>
      <c r="L24" s="149"/>
      <c r="M24" s="197"/>
      <c r="N24" s="150"/>
      <c r="O24" s="151"/>
      <c r="P24" s="150"/>
      <c r="Q24" s="198">
        <f t="shared" si="1"/>
        <v>0</v>
      </c>
    </row>
    <row r="25" spans="1:17" ht="15" customHeight="1" x14ac:dyDescent="0.2">
      <c r="A25" s="144"/>
      <c r="B25" s="145"/>
      <c r="C25" s="144"/>
      <c r="D25" s="146"/>
      <c r="E25" s="222"/>
      <c r="F25" s="147"/>
      <c r="G25" s="148"/>
      <c r="H25" s="149"/>
      <c r="I25" s="222"/>
      <c r="J25" s="147"/>
      <c r="K25" s="148"/>
      <c r="L25" s="149"/>
      <c r="M25" s="197"/>
      <c r="N25" s="150"/>
      <c r="O25" s="151"/>
      <c r="P25" s="150"/>
      <c r="Q25" s="198">
        <f t="shared" si="1"/>
        <v>0</v>
      </c>
    </row>
    <row r="26" spans="1:17" ht="15" customHeight="1" x14ac:dyDescent="0.2">
      <c r="A26" s="144"/>
      <c r="B26" s="145"/>
      <c r="C26" s="144"/>
      <c r="D26" s="146"/>
      <c r="E26" s="222"/>
      <c r="F26" s="147"/>
      <c r="G26" s="148"/>
      <c r="H26" s="149"/>
      <c r="I26" s="222"/>
      <c r="J26" s="147"/>
      <c r="K26" s="148"/>
      <c r="L26" s="149"/>
      <c r="M26" s="197"/>
      <c r="N26" s="150"/>
      <c r="O26" s="151"/>
      <c r="P26" s="150"/>
      <c r="Q26" s="198">
        <f t="shared" si="1"/>
        <v>0</v>
      </c>
    </row>
    <row r="27" spans="1:17" ht="15" customHeight="1" x14ac:dyDescent="0.2">
      <c r="A27" s="144"/>
      <c r="B27" s="145"/>
      <c r="C27" s="144"/>
      <c r="D27" s="146"/>
      <c r="E27" s="222"/>
      <c r="F27" s="147"/>
      <c r="G27" s="148"/>
      <c r="H27" s="149"/>
      <c r="I27" s="222"/>
      <c r="J27" s="147"/>
      <c r="K27" s="148"/>
      <c r="L27" s="149"/>
      <c r="M27" s="197"/>
      <c r="N27" s="150"/>
      <c r="O27" s="151"/>
      <c r="P27" s="150"/>
      <c r="Q27" s="198">
        <f t="shared" si="1"/>
        <v>0</v>
      </c>
    </row>
    <row r="28" spans="1:17" ht="15" customHeight="1" x14ac:dyDescent="0.2">
      <c r="A28" s="144"/>
      <c r="B28" s="145"/>
      <c r="C28" s="144"/>
      <c r="D28" s="146"/>
      <c r="E28" s="222"/>
      <c r="F28" s="147"/>
      <c r="G28" s="148"/>
      <c r="H28" s="149"/>
      <c r="I28" s="222"/>
      <c r="J28" s="147"/>
      <c r="K28" s="148"/>
      <c r="L28" s="149"/>
      <c r="M28" s="197"/>
      <c r="N28" s="150"/>
      <c r="O28" s="151"/>
      <c r="P28" s="150"/>
      <c r="Q28" s="198">
        <f t="shared" si="1"/>
        <v>0</v>
      </c>
    </row>
    <row r="29" spans="1:17" ht="15" customHeight="1" x14ac:dyDescent="0.2">
      <c r="A29" s="144"/>
      <c r="B29" s="145"/>
      <c r="C29" s="144"/>
      <c r="D29" s="146"/>
      <c r="E29" s="222"/>
      <c r="F29" s="147"/>
      <c r="G29" s="148"/>
      <c r="H29" s="149"/>
      <c r="I29" s="222"/>
      <c r="J29" s="147"/>
      <c r="K29" s="148"/>
      <c r="L29" s="149"/>
      <c r="M29" s="197"/>
      <c r="N29" s="150"/>
      <c r="O29" s="151"/>
      <c r="P29" s="150"/>
      <c r="Q29" s="198">
        <f t="shared" si="1"/>
        <v>0</v>
      </c>
    </row>
    <row r="30" spans="1:17" ht="15" customHeight="1" x14ac:dyDescent="0.2">
      <c r="A30" s="144"/>
      <c r="B30" s="145"/>
      <c r="C30" s="144"/>
      <c r="D30" s="146"/>
      <c r="E30" s="222"/>
      <c r="F30" s="147"/>
      <c r="G30" s="148"/>
      <c r="H30" s="149"/>
      <c r="I30" s="222"/>
      <c r="J30" s="147"/>
      <c r="K30" s="148"/>
      <c r="L30" s="149"/>
      <c r="M30" s="197"/>
      <c r="N30" s="150"/>
      <c r="O30" s="151"/>
      <c r="P30" s="150"/>
      <c r="Q30" s="198">
        <f t="shared" si="1"/>
        <v>0</v>
      </c>
    </row>
    <row r="31" spans="1:17" ht="15" customHeight="1" x14ac:dyDescent="0.2">
      <c r="A31" s="144"/>
      <c r="B31" s="145"/>
      <c r="C31" s="144"/>
      <c r="D31" s="146"/>
      <c r="E31" s="222"/>
      <c r="F31" s="147"/>
      <c r="G31" s="148"/>
      <c r="H31" s="149"/>
      <c r="I31" s="222"/>
      <c r="J31" s="147"/>
      <c r="K31" s="148"/>
      <c r="L31" s="149"/>
      <c r="M31" s="197"/>
      <c r="N31" s="150"/>
      <c r="O31" s="151"/>
      <c r="P31" s="150"/>
      <c r="Q31" s="198">
        <f t="shared" si="1"/>
        <v>0</v>
      </c>
    </row>
    <row r="32" spans="1:17" ht="15" customHeight="1" x14ac:dyDescent="0.2">
      <c r="A32" s="144"/>
      <c r="B32" s="145"/>
      <c r="C32" s="144"/>
      <c r="D32" s="146"/>
      <c r="E32" s="222"/>
      <c r="F32" s="147"/>
      <c r="G32" s="148"/>
      <c r="H32" s="149"/>
      <c r="I32" s="222"/>
      <c r="J32" s="147"/>
      <c r="K32" s="148"/>
      <c r="L32" s="149"/>
      <c r="M32" s="197"/>
      <c r="N32" s="150"/>
      <c r="O32" s="151"/>
      <c r="P32" s="150"/>
      <c r="Q32" s="198">
        <f t="shared" si="1"/>
        <v>0</v>
      </c>
    </row>
    <row r="33" spans="1:17" ht="15" customHeight="1" x14ac:dyDescent="0.2">
      <c r="A33" s="144"/>
      <c r="B33" s="145"/>
      <c r="C33" s="144"/>
      <c r="D33" s="146"/>
      <c r="E33" s="222"/>
      <c r="F33" s="147"/>
      <c r="G33" s="148"/>
      <c r="H33" s="149"/>
      <c r="I33" s="222"/>
      <c r="J33" s="147"/>
      <c r="K33" s="148"/>
      <c r="L33" s="149"/>
      <c r="M33" s="197"/>
      <c r="N33" s="150"/>
      <c r="O33" s="151"/>
      <c r="P33" s="150"/>
      <c r="Q33" s="198">
        <f t="shared" si="1"/>
        <v>0</v>
      </c>
    </row>
    <row r="34" spans="1:17" ht="15" customHeight="1" x14ac:dyDescent="0.2">
      <c r="A34" s="200"/>
      <c r="B34" s="201"/>
      <c r="C34" s="200"/>
      <c r="D34" s="158"/>
      <c r="E34" s="203"/>
      <c r="F34" s="159"/>
      <c r="G34" s="160"/>
      <c r="H34" s="161"/>
      <c r="I34" s="203"/>
      <c r="J34" s="159"/>
      <c r="K34" s="160"/>
      <c r="L34" s="161"/>
      <c r="M34" s="202"/>
      <c r="N34" s="203"/>
      <c r="O34" s="86"/>
      <c r="P34" s="203"/>
      <c r="Q34" s="199">
        <f t="shared" si="1"/>
        <v>0</v>
      </c>
    </row>
    <row r="35" spans="1:17" x14ac:dyDescent="0.2">
      <c r="A35" s="162"/>
      <c r="B35" s="162"/>
      <c r="C35" s="162"/>
      <c r="D35" s="163"/>
      <c r="E35" s="164"/>
      <c r="F35" s="164"/>
      <c r="G35" s="164"/>
      <c r="H35" s="164"/>
      <c r="I35" s="164"/>
      <c r="J35" s="164"/>
      <c r="K35" s="164"/>
      <c r="L35" s="164"/>
      <c r="M35" s="162"/>
      <c r="N35" s="162"/>
      <c r="O35" s="162"/>
      <c r="P35" s="162"/>
      <c r="Q35" s="162"/>
    </row>
    <row r="36" spans="1:17" s="293" customFormat="1" ht="15.75" x14ac:dyDescent="0.25">
      <c r="A36" s="399" t="str">
        <f>"Shorty JUGEND (Anzahl: "&amp;COUNT(A38:A42)&amp;")"</f>
        <v>Shorty JUGEND (Anzahl: 0)</v>
      </c>
      <c r="B36" s="400"/>
      <c r="C36" s="400"/>
      <c r="D36" s="401"/>
      <c r="E36" s="404" t="s">
        <v>24</v>
      </c>
      <c r="F36" s="402"/>
      <c r="G36" s="402"/>
      <c r="H36" s="402"/>
      <c r="I36" s="402"/>
      <c r="J36" s="402"/>
      <c r="K36" s="402"/>
      <c r="L36" s="403"/>
      <c r="M36" s="402" t="s">
        <v>26</v>
      </c>
      <c r="N36" s="402"/>
      <c r="O36" s="402"/>
      <c r="P36" s="402"/>
      <c r="Q36" s="403"/>
    </row>
    <row r="37" spans="1:17" ht="20.100000000000001" customHeight="1" x14ac:dyDescent="0.2">
      <c r="A37" s="4" t="s">
        <v>12</v>
      </c>
      <c r="B37" s="4" t="s">
        <v>25</v>
      </c>
      <c r="C37" s="4" t="s">
        <v>75</v>
      </c>
      <c r="D37" s="5" t="s">
        <v>69</v>
      </c>
      <c r="E37" s="221" t="s">
        <v>13</v>
      </c>
      <c r="F37" s="220" t="s">
        <v>2</v>
      </c>
      <c r="G37" s="220" t="s">
        <v>1</v>
      </c>
      <c r="H37" s="220" t="s">
        <v>3</v>
      </c>
      <c r="I37" s="221" t="s">
        <v>13</v>
      </c>
      <c r="J37" s="220" t="s">
        <v>2</v>
      </c>
      <c r="K37" s="220" t="s">
        <v>1</v>
      </c>
      <c r="L37" s="220" t="s">
        <v>3</v>
      </c>
      <c r="M37" s="4" t="s">
        <v>4</v>
      </c>
      <c r="N37" s="4" t="s">
        <v>5</v>
      </c>
      <c r="O37" s="4" t="s">
        <v>6</v>
      </c>
      <c r="P37" s="4" t="s">
        <v>7</v>
      </c>
      <c r="Q37" s="9" t="s">
        <v>8</v>
      </c>
    </row>
    <row r="38" spans="1:17" ht="15" customHeight="1" x14ac:dyDescent="0.2">
      <c r="A38" s="136"/>
      <c r="B38" s="137"/>
      <c r="C38" s="136"/>
      <c r="D38" s="138"/>
      <c r="E38" s="142"/>
      <c r="F38" s="165"/>
      <c r="G38" s="166"/>
      <c r="H38" s="167"/>
      <c r="I38" s="142"/>
      <c r="J38" s="139"/>
      <c r="K38" s="140"/>
      <c r="L38" s="141"/>
      <c r="M38" s="195"/>
      <c r="N38" s="142"/>
      <c r="O38" s="143"/>
      <c r="P38" s="142"/>
      <c r="Q38" s="196">
        <f>SUM(M38:P38)</f>
        <v>0</v>
      </c>
    </row>
    <row r="39" spans="1:17" ht="15" customHeight="1" x14ac:dyDescent="0.2">
      <c r="A39" s="144"/>
      <c r="B39" s="145"/>
      <c r="C39" s="144"/>
      <c r="D39" s="157"/>
      <c r="E39" s="150"/>
      <c r="F39" s="154"/>
      <c r="G39" s="155"/>
      <c r="H39" s="156"/>
      <c r="I39" s="150"/>
      <c r="J39" s="154"/>
      <c r="K39" s="155"/>
      <c r="L39" s="156"/>
      <c r="M39" s="197"/>
      <c r="N39" s="150"/>
      <c r="O39" s="151"/>
      <c r="P39" s="150"/>
      <c r="Q39" s="198">
        <f>SUM(M39:P39)</f>
        <v>0</v>
      </c>
    </row>
    <row r="40" spans="1:17" ht="15" customHeight="1" x14ac:dyDescent="0.2">
      <c r="A40" s="144"/>
      <c r="B40" s="145"/>
      <c r="C40" s="144"/>
      <c r="D40" s="157"/>
      <c r="E40" s="222"/>
      <c r="F40" s="147"/>
      <c r="G40" s="148"/>
      <c r="H40" s="149"/>
      <c r="I40" s="222"/>
      <c r="J40" s="147"/>
      <c r="K40" s="148"/>
      <c r="L40" s="149"/>
      <c r="M40" s="197"/>
      <c r="N40" s="150"/>
      <c r="O40" s="151"/>
      <c r="P40" s="150"/>
      <c r="Q40" s="198">
        <f>SUM(M40:P40)</f>
        <v>0</v>
      </c>
    </row>
    <row r="41" spans="1:17" ht="15" customHeight="1" x14ac:dyDescent="0.2">
      <c r="A41" s="168"/>
      <c r="B41" s="169"/>
      <c r="C41" s="168"/>
      <c r="D41" s="170"/>
      <c r="E41" s="223"/>
      <c r="F41" s="171"/>
      <c r="G41" s="172"/>
      <c r="H41" s="173"/>
      <c r="I41" s="223"/>
      <c r="J41" s="171"/>
      <c r="K41" s="172"/>
      <c r="L41" s="173"/>
      <c r="M41" s="204"/>
      <c r="N41" s="153"/>
      <c r="O41" s="152"/>
      <c r="P41" s="153"/>
      <c r="Q41" s="205">
        <f>SUM(M41:P41)</f>
        <v>0</v>
      </c>
    </row>
    <row r="42" spans="1:17" ht="15" customHeight="1" x14ac:dyDescent="0.2">
      <c r="A42" s="200"/>
      <c r="B42" s="201"/>
      <c r="C42" s="200"/>
      <c r="D42" s="158"/>
      <c r="E42" s="203"/>
      <c r="F42" s="159"/>
      <c r="G42" s="160"/>
      <c r="H42" s="161"/>
      <c r="I42" s="203"/>
      <c r="J42" s="159"/>
      <c r="K42" s="160"/>
      <c r="L42" s="161"/>
      <c r="M42" s="202"/>
      <c r="N42" s="203"/>
      <c r="O42" s="86"/>
      <c r="P42" s="203"/>
      <c r="Q42" s="199">
        <f>SUM(M42:P42)</f>
        <v>0</v>
      </c>
    </row>
    <row r="44" spans="1:17" x14ac:dyDescent="0.2">
      <c r="A44" s="174"/>
    </row>
  </sheetData>
  <mergeCells count="6">
    <mergeCell ref="A3:D3"/>
    <mergeCell ref="A36:D36"/>
    <mergeCell ref="M36:Q36"/>
    <mergeCell ref="M3:Q3"/>
    <mergeCell ref="E36:L36"/>
    <mergeCell ref="E3:L3"/>
  </mergeCells>
  <phoneticPr fontId="0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72" orientation="landscape" horizontalDpi="300" verticalDpi="300" r:id="rId1"/>
  <headerFooter alignWithMargins="0">
    <oddFooter>&amp;L&amp;8Vorlage: Sören Marquardt HSVRM, Dateiversion 2014
Druck: &amp;D, &amp;T Uhr.&amp;C&amp;8Datei: &amp;F
Blatt: &amp;A&amp;R&amp;8Seite:
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workbookViewId="0">
      <pane ySplit="4" topLeftCell="A5" activePane="bottomLeft" state="frozen"/>
      <selection sqref="A1:H1"/>
      <selection pane="bottomLeft" activeCell="A5" sqref="A5"/>
    </sheetView>
  </sheetViews>
  <sheetFormatPr baseColWidth="10" defaultRowHeight="12.75" x14ac:dyDescent="0.2"/>
  <cols>
    <col min="1" max="2" width="4.7109375" style="6" customWidth="1"/>
    <col min="3" max="3" width="10.7109375" style="6" customWidth="1"/>
    <col min="4" max="4" width="3.85546875" style="8" bestFit="1" customWidth="1"/>
    <col min="5" max="6" width="10.7109375" style="8" customWidth="1"/>
    <col min="7" max="7" width="25.7109375" style="8" customWidth="1"/>
    <col min="8" max="8" width="7.28515625" style="8" bestFit="1" customWidth="1"/>
    <col min="9" max="9" width="15.7109375" style="8" customWidth="1"/>
    <col min="10" max="10" width="9.85546875" style="6" bestFit="1" customWidth="1"/>
    <col min="11" max="11" width="5" style="6" bestFit="1" customWidth="1"/>
    <col min="12" max="16384" width="11.42578125" style="6"/>
  </cols>
  <sheetData>
    <row r="1" spans="1:11" ht="15" x14ac:dyDescent="0.25">
      <c r="A1" s="219" t="str">
        <f>Stammdaten!A20</f>
        <v xml:space="preserve"> ( /  / Kreisgruppe ) am: </v>
      </c>
      <c r="B1" s="127"/>
      <c r="C1" s="127"/>
      <c r="D1" s="127"/>
      <c r="E1" s="127"/>
      <c r="F1" s="127"/>
      <c r="G1" s="127"/>
      <c r="H1" s="285"/>
      <c r="I1" s="127"/>
      <c r="J1" s="127"/>
      <c r="K1" s="127"/>
    </row>
    <row r="2" spans="1:11" x14ac:dyDescent="0.2">
      <c r="A2" s="216" t="str">
        <f>Stammdaten!A21</f>
        <v xml:space="preserve">PL:  LR THS:    </v>
      </c>
      <c r="B2" s="128"/>
      <c r="C2" s="128"/>
      <c r="D2" s="128"/>
      <c r="E2" s="128"/>
      <c r="F2" s="128"/>
      <c r="G2" s="128"/>
      <c r="H2" s="286"/>
      <c r="I2" s="128"/>
      <c r="J2" s="128"/>
      <c r="K2" s="128"/>
    </row>
    <row r="3" spans="1:11" ht="15.75" x14ac:dyDescent="0.25">
      <c r="A3" s="389" t="str">
        <f>"K.O.-CUP (Anzahl: "&amp;COUNT(A5:A36)&amp;")"</f>
        <v>K.O.-CUP (Anzahl: 0)</v>
      </c>
      <c r="B3" s="390"/>
      <c r="C3" s="391"/>
      <c r="D3" s="392" t="s">
        <v>24</v>
      </c>
      <c r="E3" s="393"/>
      <c r="F3" s="393"/>
      <c r="G3" s="393"/>
      <c r="H3" s="393"/>
      <c r="I3" s="394"/>
      <c r="J3" s="392" t="s">
        <v>26</v>
      </c>
      <c r="K3" s="394"/>
    </row>
    <row r="4" spans="1:11" ht="20.100000000000001" customHeight="1" x14ac:dyDescent="0.2">
      <c r="A4" s="4" t="s">
        <v>12</v>
      </c>
      <c r="B4" s="4" t="s">
        <v>25</v>
      </c>
      <c r="C4" s="9" t="s">
        <v>38</v>
      </c>
      <c r="D4" s="4" t="s">
        <v>13</v>
      </c>
      <c r="E4" s="5" t="s">
        <v>2</v>
      </c>
      <c r="F4" s="5" t="s">
        <v>1</v>
      </c>
      <c r="G4" s="5" t="s">
        <v>3</v>
      </c>
      <c r="H4" s="5" t="s">
        <v>75</v>
      </c>
      <c r="I4" s="5" t="s">
        <v>0</v>
      </c>
      <c r="J4" s="9" t="s">
        <v>21</v>
      </c>
      <c r="K4" s="9" t="s">
        <v>9</v>
      </c>
    </row>
    <row r="5" spans="1:11" ht="15" customHeight="1" x14ac:dyDescent="0.2">
      <c r="A5" s="51"/>
      <c r="B5" s="52"/>
      <c r="C5" s="109"/>
      <c r="D5" s="227"/>
      <c r="E5" s="53"/>
      <c r="F5" s="54"/>
      <c r="G5" s="53"/>
      <c r="H5" s="272"/>
      <c r="I5" s="181"/>
      <c r="J5" s="109">
        <v>0</v>
      </c>
      <c r="K5" s="109"/>
    </row>
    <row r="6" spans="1:11" ht="15" customHeight="1" x14ac:dyDescent="0.2">
      <c r="A6" s="21"/>
      <c r="B6" s="31"/>
      <c r="C6" s="110"/>
      <c r="D6" s="68"/>
      <c r="E6" s="11"/>
      <c r="F6" s="16"/>
      <c r="G6" s="11"/>
      <c r="H6" s="273"/>
      <c r="I6" s="111"/>
      <c r="J6" s="110">
        <v>0</v>
      </c>
      <c r="K6" s="110"/>
    </row>
    <row r="7" spans="1:11" ht="15" customHeight="1" x14ac:dyDescent="0.2">
      <c r="A7" s="21"/>
      <c r="B7" s="31"/>
      <c r="C7" s="110"/>
      <c r="D7" s="68"/>
      <c r="E7" s="11"/>
      <c r="F7" s="16"/>
      <c r="G7" s="11"/>
      <c r="H7" s="273"/>
      <c r="I7" s="111"/>
      <c r="J7" s="110">
        <v>0</v>
      </c>
      <c r="K7" s="110"/>
    </row>
    <row r="8" spans="1:11" ht="15" customHeight="1" x14ac:dyDescent="0.2">
      <c r="A8" s="21"/>
      <c r="B8" s="43"/>
      <c r="C8" s="110"/>
      <c r="D8" s="68"/>
      <c r="E8" s="11"/>
      <c r="F8" s="16"/>
      <c r="G8" s="11"/>
      <c r="H8" s="273"/>
      <c r="I8" s="111"/>
      <c r="J8" s="110">
        <v>0</v>
      </c>
      <c r="K8" s="110"/>
    </row>
    <row r="9" spans="1:11" ht="15" customHeight="1" x14ac:dyDescent="0.2">
      <c r="A9" s="21"/>
      <c r="B9" s="43"/>
      <c r="C9" s="110"/>
      <c r="D9" s="68"/>
      <c r="E9" s="11"/>
      <c r="F9" s="16"/>
      <c r="G9" s="11"/>
      <c r="H9" s="273"/>
      <c r="I9" s="111"/>
      <c r="J9" s="110">
        <v>0</v>
      </c>
      <c r="K9" s="110"/>
    </row>
    <row r="10" spans="1:11" ht="15" customHeight="1" x14ac:dyDescent="0.2">
      <c r="A10" s="21"/>
      <c r="B10" s="43"/>
      <c r="C10" s="110"/>
      <c r="D10" s="12"/>
      <c r="E10" s="10"/>
      <c r="F10" s="15"/>
      <c r="G10" s="10"/>
      <c r="H10" s="274"/>
      <c r="I10" s="111"/>
      <c r="J10" s="110">
        <v>0</v>
      </c>
      <c r="K10" s="110"/>
    </row>
    <row r="11" spans="1:11" ht="15" customHeight="1" x14ac:dyDescent="0.2">
      <c r="A11" s="50"/>
      <c r="B11" s="43"/>
      <c r="C11" s="110"/>
      <c r="D11" s="59"/>
      <c r="E11" s="39"/>
      <c r="F11" s="47"/>
      <c r="G11" s="39"/>
      <c r="H11" s="275"/>
      <c r="I11" s="112"/>
      <c r="J11" s="110">
        <v>0</v>
      </c>
      <c r="K11" s="110"/>
    </row>
    <row r="12" spans="1:11" ht="15" customHeight="1" x14ac:dyDescent="0.2">
      <c r="A12" s="21"/>
      <c r="B12" s="43"/>
      <c r="C12" s="110"/>
      <c r="D12" s="68"/>
      <c r="E12" s="11"/>
      <c r="F12" s="16"/>
      <c r="G12" s="11"/>
      <c r="H12" s="273"/>
      <c r="I12" s="111"/>
      <c r="J12" s="110">
        <v>0</v>
      </c>
      <c r="K12" s="110"/>
    </row>
    <row r="13" spans="1:11" ht="15" customHeight="1" x14ac:dyDescent="0.2">
      <c r="A13" s="21"/>
      <c r="B13" s="43"/>
      <c r="C13" s="110"/>
      <c r="D13" s="12"/>
      <c r="E13" s="10"/>
      <c r="F13" s="15"/>
      <c r="G13" s="10"/>
      <c r="H13" s="274"/>
      <c r="I13" s="113"/>
      <c r="J13" s="110">
        <v>0</v>
      </c>
      <c r="K13" s="110"/>
    </row>
    <row r="14" spans="1:11" ht="15" customHeight="1" x14ac:dyDescent="0.2">
      <c r="A14" s="21"/>
      <c r="B14" s="43"/>
      <c r="C14" s="110"/>
      <c r="D14" s="68"/>
      <c r="E14" s="11"/>
      <c r="F14" s="16"/>
      <c r="G14" s="11"/>
      <c r="H14" s="273"/>
      <c r="I14" s="111"/>
      <c r="J14" s="110">
        <v>0</v>
      </c>
      <c r="K14" s="110"/>
    </row>
    <row r="15" spans="1:11" ht="15" customHeight="1" x14ac:dyDescent="0.2">
      <c r="A15" s="21"/>
      <c r="B15" s="43"/>
      <c r="C15" s="110"/>
      <c r="D15" s="68"/>
      <c r="E15" s="11"/>
      <c r="F15" s="16"/>
      <c r="G15" s="11"/>
      <c r="H15" s="273"/>
      <c r="I15" s="111"/>
      <c r="J15" s="110">
        <v>0</v>
      </c>
      <c r="K15" s="110"/>
    </row>
    <row r="16" spans="1:11" ht="15" customHeight="1" x14ac:dyDescent="0.2">
      <c r="A16" s="21"/>
      <c r="B16" s="43"/>
      <c r="C16" s="110"/>
      <c r="D16" s="68"/>
      <c r="E16" s="11"/>
      <c r="F16" s="16"/>
      <c r="G16" s="11"/>
      <c r="H16" s="273"/>
      <c r="I16" s="111"/>
      <c r="J16" s="110">
        <v>0</v>
      </c>
      <c r="K16" s="110"/>
    </row>
    <row r="17" spans="1:11" ht="15" customHeight="1" x14ac:dyDescent="0.2">
      <c r="A17" s="21"/>
      <c r="B17" s="43"/>
      <c r="C17" s="110"/>
      <c r="D17" s="68"/>
      <c r="E17" s="11"/>
      <c r="F17" s="16"/>
      <c r="G17" s="11"/>
      <c r="H17" s="273"/>
      <c r="I17" s="113"/>
      <c r="J17" s="110">
        <v>0</v>
      </c>
      <c r="K17" s="110"/>
    </row>
    <row r="18" spans="1:11" ht="15" customHeight="1" x14ac:dyDescent="0.2">
      <c r="A18" s="21"/>
      <c r="B18" s="43"/>
      <c r="C18" s="110"/>
      <c r="D18" s="68"/>
      <c r="E18" s="11"/>
      <c r="F18" s="16"/>
      <c r="G18" s="11"/>
      <c r="H18" s="273"/>
      <c r="I18" s="111"/>
      <c r="J18" s="110">
        <v>0</v>
      </c>
      <c r="K18" s="110"/>
    </row>
    <row r="19" spans="1:11" ht="15" customHeight="1" x14ac:dyDescent="0.2">
      <c r="A19" s="21"/>
      <c r="B19" s="43"/>
      <c r="C19" s="110"/>
      <c r="D19" s="68"/>
      <c r="E19" s="11"/>
      <c r="F19" s="16"/>
      <c r="G19" s="11"/>
      <c r="H19" s="273"/>
      <c r="I19" s="111"/>
      <c r="J19" s="110">
        <v>0</v>
      </c>
      <c r="K19" s="110"/>
    </row>
    <row r="20" spans="1:11" ht="15" customHeight="1" x14ac:dyDescent="0.2">
      <c r="A20" s="21"/>
      <c r="B20" s="43"/>
      <c r="C20" s="110"/>
      <c r="D20" s="68"/>
      <c r="E20" s="11"/>
      <c r="F20" s="16"/>
      <c r="G20" s="11"/>
      <c r="H20" s="273"/>
      <c r="I20" s="111"/>
      <c r="J20" s="110">
        <v>0</v>
      </c>
      <c r="K20" s="110"/>
    </row>
    <row r="21" spans="1:11" ht="15" customHeight="1" x14ac:dyDescent="0.2">
      <c r="A21" s="114"/>
      <c r="B21" s="43"/>
      <c r="C21" s="118"/>
      <c r="D21" s="228"/>
      <c r="E21" s="116"/>
      <c r="F21" s="117"/>
      <c r="G21" s="116"/>
      <c r="H21" s="276"/>
      <c r="I21" s="115"/>
      <c r="J21" s="118">
        <v>0</v>
      </c>
      <c r="K21" s="118"/>
    </row>
    <row r="22" spans="1:11" ht="15" customHeight="1" x14ac:dyDescent="0.2">
      <c r="A22" s="119"/>
      <c r="B22" s="43"/>
      <c r="C22" s="110"/>
      <c r="D22" s="68"/>
      <c r="E22" s="11"/>
      <c r="F22" s="16"/>
      <c r="G22" s="11"/>
      <c r="H22" s="273"/>
      <c r="I22" s="111"/>
      <c r="J22" s="110">
        <v>0</v>
      </c>
      <c r="K22" s="110"/>
    </row>
    <row r="23" spans="1:11" ht="15" customHeight="1" x14ac:dyDescent="0.2">
      <c r="A23" s="119"/>
      <c r="B23" s="43"/>
      <c r="C23" s="110"/>
      <c r="D23" s="68"/>
      <c r="E23" s="11"/>
      <c r="F23" s="16"/>
      <c r="G23" s="11"/>
      <c r="H23" s="273"/>
      <c r="I23" s="111"/>
      <c r="J23" s="110">
        <v>0</v>
      </c>
      <c r="K23" s="110"/>
    </row>
    <row r="24" spans="1:11" ht="15" customHeight="1" x14ac:dyDescent="0.2">
      <c r="A24" s="119"/>
      <c r="B24" s="43"/>
      <c r="C24" s="110"/>
      <c r="D24" s="68"/>
      <c r="E24" s="11"/>
      <c r="F24" s="16"/>
      <c r="G24" s="11"/>
      <c r="H24" s="273"/>
      <c r="I24" s="111"/>
      <c r="J24" s="110">
        <v>0</v>
      </c>
      <c r="K24" s="110"/>
    </row>
    <row r="25" spans="1:11" ht="15" customHeight="1" x14ac:dyDescent="0.2">
      <c r="A25" s="119"/>
      <c r="B25" s="43"/>
      <c r="C25" s="110"/>
      <c r="D25" s="68"/>
      <c r="E25" s="11"/>
      <c r="F25" s="16"/>
      <c r="G25" s="11"/>
      <c r="H25" s="273"/>
      <c r="I25" s="111"/>
      <c r="J25" s="110">
        <v>0</v>
      </c>
      <c r="K25" s="110"/>
    </row>
    <row r="26" spans="1:11" ht="15" customHeight="1" x14ac:dyDescent="0.2">
      <c r="A26" s="119"/>
      <c r="B26" s="43"/>
      <c r="C26" s="110"/>
      <c r="D26" s="68"/>
      <c r="E26" s="11"/>
      <c r="F26" s="16"/>
      <c r="G26" s="11"/>
      <c r="H26" s="273"/>
      <c r="I26" s="111"/>
      <c r="J26" s="110">
        <v>0</v>
      </c>
      <c r="K26" s="110"/>
    </row>
    <row r="27" spans="1:11" ht="15" customHeight="1" x14ac:dyDescent="0.2">
      <c r="A27" s="119"/>
      <c r="B27" s="43"/>
      <c r="C27" s="110"/>
      <c r="D27" s="68"/>
      <c r="E27" s="11"/>
      <c r="F27" s="16"/>
      <c r="G27" s="11"/>
      <c r="H27" s="273"/>
      <c r="I27" s="111"/>
      <c r="J27" s="110">
        <v>0</v>
      </c>
      <c r="K27" s="110"/>
    </row>
    <row r="28" spans="1:11" ht="15" customHeight="1" x14ac:dyDescent="0.2">
      <c r="A28" s="119"/>
      <c r="B28" s="43"/>
      <c r="C28" s="110"/>
      <c r="D28" s="68"/>
      <c r="E28" s="11"/>
      <c r="F28" s="16"/>
      <c r="G28" s="11"/>
      <c r="H28" s="273"/>
      <c r="I28" s="111"/>
      <c r="J28" s="110">
        <v>0</v>
      </c>
      <c r="K28" s="110"/>
    </row>
    <row r="29" spans="1:11" ht="15" customHeight="1" x14ac:dyDescent="0.2">
      <c r="A29" s="119"/>
      <c r="B29" s="43"/>
      <c r="C29" s="110"/>
      <c r="D29" s="68"/>
      <c r="E29" s="11"/>
      <c r="F29" s="16"/>
      <c r="G29" s="11"/>
      <c r="H29" s="273"/>
      <c r="I29" s="111"/>
      <c r="J29" s="110">
        <v>0</v>
      </c>
      <c r="K29" s="110"/>
    </row>
    <row r="30" spans="1:11" ht="15" customHeight="1" x14ac:dyDescent="0.2">
      <c r="A30" s="119"/>
      <c r="B30" s="43"/>
      <c r="C30" s="110"/>
      <c r="D30" s="68"/>
      <c r="E30" s="11"/>
      <c r="F30" s="16"/>
      <c r="G30" s="11"/>
      <c r="H30" s="273"/>
      <c r="I30" s="111"/>
      <c r="J30" s="110">
        <v>0</v>
      </c>
      <c r="K30" s="110"/>
    </row>
    <row r="31" spans="1:11" ht="15" customHeight="1" x14ac:dyDescent="0.2">
      <c r="A31" s="119"/>
      <c r="B31" s="43"/>
      <c r="C31" s="110"/>
      <c r="D31" s="68"/>
      <c r="E31" s="11"/>
      <c r="F31" s="16"/>
      <c r="G31" s="11"/>
      <c r="H31" s="273"/>
      <c r="I31" s="111"/>
      <c r="J31" s="110">
        <v>0</v>
      </c>
      <c r="K31" s="110"/>
    </row>
    <row r="32" spans="1:11" ht="15" customHeight="1" x14ac:dyDescent="0.2">
      <c r="A32" s="119"/>
      <c r="B32" s="43"/>
      <c r="C32" s="110"/>
      <c r="D32" s="68"/>
      <c r="E32" s="11"/>
      <c r="F32" s="16"/>
      <c r="G32" s="11"/>
      <c r="H32" s="273"/>
      <c r="I32" s="111"/>
      <c r="J32" s="110">
        <v>0</v>
      </c>
      <c r="K32" s="110"/>
    </row>
    <row r="33" spans="1:11" ht="15" customHeight="1" x14ac:dyDescent="0.2">
      <c r="A33" s="119"/>
      <c r="B33" s="43"/>
      <c r="C33" s="110"/>
      <c r="D33" s="68"/>
      <c r="E33" s="11"/>
      <c r="F33" s="16"/>
      <c r="G33" s="11"/>
      <c r="H33" s="273"/>
      <c r="I33" s="111"/>
      <c r="J33" s="110">
        <v>0</v>
      </c>
      <c r="K33" s="110"/>
    </row>
    <row r="34" spans="1:11" ht="15" customHeight="1" x14ac:dyDescent="0.2">
      <c r="A34" s="119"/>
      <c r="B34" s="43"/>
      <c r="C34" s="110"/>
      <c r="D34" s="68"/>
      <c r="E34" s="11"/>
      <c r="F34" s="16"/>
      <c r="G34" s="11"/>
      <c r="H34" s="273"/>
      <c r="I34" s="111"/>
      <c r="J34" s="110">
        <v>0</v>
      </c>
      <c r="K34" s="110"/>
    </row>
    <row r="35" spans="1:11" ht="15" customHeight="1" x14ac:dyDescent="0.2">
      <c r="A35" s="119"/>
      <c r="B35" s="43"/>
      <c r="C35" s="110"/>
      <c r="D35" s="68"/>
      <c r="E35" s="11"/>
      <c r="F35" s="16"/>
      <c r="G35" s="11"/>
      <c r="H35" s="273"/>
      <c r="I35" s="111"/>
      <c r="J35" s="110">
        <v>0</v>
      </c>
      <c r="K35" s="110"/>
    </row>
    <row r="36" spans="1:11" ht="15" customHeight="1" x14ac:dyDescent="0.2">
      <c r="A36" s="120"/>
      <c r="B36" s="175"/>
      <c r="C36" s="122"/>
      <c r="D36" s="208"/>
      <c r="E36" s="84"/>
      <c r="F36" s="85"/>
      <c r="G36" s="84"/>
      <c r="H36" s="277"/>
      <c r="I36" s="121"/>
      <c r="J36" s="122">
        <v>0</v>
      </c>
      <c r="K36" s="122"/>
    </row>
    <row r="38" spans="1:11" x14ac:dyDescent="0.2">
      <c r="A38" s="187" t="s">
        <v>39</v>
      </c>
      <c r="B38" s="188"/>
      <c r="C38" s="188"/>
      <c r="D38" s="189"/>
      <c r="E38" s="189"/>
      <c r="F38" s="189"/>
      <c r="G38" s="189"/>
      <c r="H38" s="189"/>
      <c r="I38" s="189"/>
      <c r="J38" s="188"/>
      <c r="K38" s="190"/>
    </row>
    <row r="39" spans="1:11" x14ac:dyDescent="0.2">
      <c r="A39" s="185" t="s">
        <v>41</v>
      </c>
      <c r="B39" s="7"/>
      <c r="C39" s="7"/>
      <c r="D39" s="182"/>
      <c r="E39" s="182"/>
      <c r="F39" s="182"/>
      <c r="G39" s="182"/>
      <c r="H39" s="182"/>
      <c r="I39" s="182"/>
      <c r="J39" s="7"/>
      <c r="K39" s="183"/>
    </row>
    <row r="40" spans="1:11" x14ac:dyDescent="0.2">
      <c r="A40" s="185" t="s">
        <v>40</v>
      </c>
      <c r="B40" s="7"/>
      <c r="C40" s="7"/>
      <c r="D40" s="182"/>
      <c r="E40" s="182"/>
      <c r="F40" s="182"/>
      <c r="G40" s="182"/>
      <c r="H40" s="182"/>
      <c r="I40" s="182"/>
      <c r="J40" s="7"/>
      <c r="K40" s="183"/>
    </row>
    <row r="41" spans="1:11" x14ac:dyDescent="0.2">
      <c r="A41" s="185" t="s">
        <v>42</v>
      </c>
      <c r="B41" s="7"/>
      <c r="C41" s="7"/>
      <c r="D41" s="182"/>
      <c r="E41" s="182"/>
      <c r="F41" s="182"/>
      <c r="G41" s="182"/>
      <c r="H41" s="182"/>
      <c r="I41" s="182"/>
      <c r="J41" s="7"/>
      <c r="K41" s="183"/>
    </row>
    <row r="42" spans="1:11" x14ac:dyDescent="0.2">
      <c r="A42" s="185" t="s">
        <v>44</v>
      </c>
      <c r="B42" s="7"/>
      <c r="C42" s="7"/>
      <c r="D42" s="182"/>
      <c r="E42" s="182"/>
      <c r="F42" s="182"/>
      <c r="G42" s="182"/>
      <c r="H42" s="182"/>
      <c r="I42" s="182"/>
      <c r="J42" s="7"/>
      <c r="K42" s="183"/>
    </row>
    <row r="43" spans="1:11" x14ac:dyDescent="0.2">
      <c r="A43" s="186" t="s">
        <v>45</v>
      </c>
      <c r="B43" s="87"/>
      <c r="C43" s="87"/>
      <c r="D43" s="88"/>
      <c r="E43" s="88"/>
      <c r="F43" s="88"/>
      <c r="G43" s="88"/>
      <c r="H43" s="88"/>
      <c r="I43" s="88"/>
      <c r="J43" s="87"/>
      <c r="K43" s="184"/>
    </row>
  </sheetData>
  <mergeCells count="3">
    <mergeCell ref="J3:K3"/>
    <mergeCell ref="A3:C3"/>
    <mergeCell ref="D3:I3"/>
  </mergeCells>
  <phoneticPr fontId="0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73" orientation="landscape" horizontalDpi="300" verticalDpi="300" r:id="rId1"/>
  <headerFooter alignWithMargins="0">
    <oddFooter>&amp;L&amp;8Vorlage: Sören Marquardt HSVRM, Dateiversion 2014
Druck: &amp;D, &amp;T Uhr.&amp;C&amp;8Datei: &amp;F
Blatt: &amp;A&amp;R&amp;8Seite:
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zoomScale="75" workbookViewId="0">
      <selection activeCell="B5" sqref="B5"/>
    </sheetView>
  </sheetViews>
  <sheetFormatPr baseColWidth="10" defaultRowHeight="19.5" x14ac:dyDescent="0.25"/>
  <cols>
    <col min="1" max="1" width="35.7109375" style="123" customWidth="1"/>
    <col min="2" max="2" width="60.7109375" style="123" customWidth="1"/>
    <col min="3" max="3" width="1.7109375" style="123" customWidth="1"/>
    <col min="4" max="8" width="11.42578125" style="123"/>
    <col min="9" max="9" width="1.7109375" style="123" customWidth="1"/>
    <col min="10" max="16384" width="11.42578125" style="123"/>
  </cols>
  <sheetData>
    <row r="1" spans="1:8" ht="80.099999999999994" customHeight="1" x14ac:dyDescent="0.25">
      <c r="A1" s="358" t="s">
        <v>102</v>
      </c>
      <c r="B1" s="359"/>
      <c r="C1" s="359"/>
      <c r="D1" s="359"/>
      <c r="E1" s="359"/>
      <c r="F1" s="359"/>
      <c r="G1" s="359"/>
      <c r="H1" s="360"/>
    </row>
    <row r="2" spans="1:8" ht="9.9499999999999993" customHeight="1" x14ac:dyDescent="0.25"/>
    <row r="3" spans="1:8" ht="30" customHeight="1" x14ac:dyDescent="0.25">
      <c r="A3" s="370" t="s">
        <v>32</v>
      </c>
      <c r="B3" s="371"/>
      <c r="D3" s="361" t="s">
        <v>37</v>
      </c>
      <c r="E3" s="362"/>
      <c r="F3" s="362"/>
      <c r="G3" s="362"/>
      <c r="H3" s="363"/>
    </row>
    <row r="4" spans="1:8" ht="9.9499999999999993" customHeight="1" x14ac:dyDescent="0.25">
      <c r="D4" s="364"/>
      <c r="E4" s="365"/>
      <c r="F4" s="365"/>
      <c r="G4" s="365"/>
      <c r="H4" s="366"/>
    </row>
    <row r="5" spans="1:8" ht="30" customHeight="1" x14ac:dyDescent="0.25">
      <c r="A5" s="194" t="s">
        <v>51</v>
      </c>
      <c r="B5" s="124"/>
      <c r="D5" s="364"/>
      <c r="E5" s="365"/>
      <c r="F5" s="365"/>
      <c r="G5" s="365"/>
      <c r="H5" s="366"/>
    </row>
    <row r="6" spans="1:8" ht="30" customHeight="1" x14ac:dyDescent="0.25">
      <c r="A6" s="192" t="s">
        <v>33</v>
      </c>
      <c r="B6" s="124"/>
      <c r="D6" s="364"/>
      <c r="E6" s="365"/>
      <c r="F6" s="365"/>
      <c r="G6" s="365"/>
      <c r="H6" s="366"/>
    </row>
    <row r="7" spans="1:8" ht="30" customHeight="1" x14ac:dyDescent="0.25">
      <c r="A7" s="192" t="s">
        <v>34</v>
      </c>
      <c r="B7" s="124"/>
      <c r="D7" s="364"/>
      <c r="E7" s="365"/>
      <c r="F7" s="365"/>
      <c r="G7" s="365"/>
      <c r="H7" s="366"/>
    </row>
    <row r="8" spans="1:8" ht="30" customHeight="1" x14ac:dyDescent="0.25">
      <c r="A8" s="193" t="s">
        <v>35</v>
      </c>
      <c r="B8" s="124"/>
      <c r="D8" s="364"/>
      <c r="E8" s="365"/>
      <c r="F8" s="365"/>
      <c r="G8" s="365"/>
      <c r="H8" s="366"/>
    </row>
    <row r="9" spans="1:8" ht="30" customHeight="1" x14ac:dyDescent="0.25">
      <c r="A9" s="193" t="s">
        <v>68</v>
      </c>
      <c r="B9" s="124"/>
      <c r="D9" s="364"/>
      <c r="E9" s="365"/>
      <c r="F9" s="365"/>
      <c r="G9" s="365"/>
      <c r="H9" s="366"/>
    </row>
    <row r="10" spans="1:8" ht="9.9499999999999993" customHeight="1" x14ac:dyDescent="0.25">
      <c r="D10" s="364"/>
      <c r="E10" s="365"/>
      <c r="F10" s="365"/>
      <c r="G10" s="365"/>
      <c r="H10" s="366"/>
    </row>
    <row r="11" spans="1:8" ht="30" customHeight="1" x14ac:dyDescent="0.25">
      <c r="A11" s="191" t="s">
        <v>36</v>
      </c>
      <c r="B11" s="124"/>
      <c r="D11" s="364"/>
      <c r="E11" s="365"/>
      <c r="F11" s="365"/>
      <c r="G11" s="365"/>
      <c r="H11" s="366"/>
    </row>
    <row r="12" spans="1:8" ht="9.9499999999999993" customHeight="1" x14ac:dyDescent="0.25">
      <c r="D12" s="364"/>
      <c r="E12" s="365"/>
      <c r="F12" s="365"/>
      <c r="G12" s="365"/>
      <c r="H12" s="366"/>
    </row>
    <row r="13" spans="1:8" ht="30" customHeight="1" x14ac:dyDescent="0.25">
      <c r="A13" s="372" t="s">
        <v>52</v>
      </c>
      <c r="B13" s="373"/>
      <c r="D13" s="364"/>
      <c r="E13" s="365"/>
      <c r="F13" s="365"/>
      <c r="G13" s="365"/>
      <c r="H13" s="366"/>
    </row>
    <row r="14" spans="1:8" ht="30" customHeight="1" x14ac:dyDescent="0.25">
      <c r="A14" s="192" t="s">
        <v>46</v>
      </c>
      <c r="B14" s="124"/>
      <c r="D14" s="364"/>
      <c r="E14" s="365"/>
      <c r="F14" s="365"/>
      <c r="G14" s="365"/>
      <c r="H14" s="366"/>
    </row>
    <row r="15" spans="1:8" ht="30" customHeight="1" x14ac:dyDescent="0.25">
      <c r="A15" s="192" t="s">
        <v>47</v>
      </c>
      <c r="B15" s="124"/>
      <c r="D15" s="364"/>
      <c r="E15" s="365"/>
      <c r="F15" s="365"/>
      <c r="G15" s="365"/>
      <c r="H15" s="366"/>
    </row>
    <row r="16" spans="1:8" ht="30" customHeight="1" x14ac:dyDescent="0.25">
      <c r="A16" s="192" t="s">
        <v>48</v>
      </c>
      <c r="B16" s="124"/>
      <c r="D16" s="364"/>
      <c r="E16" s="365"/>
      <c r="F16" s="365"/>
      <c r="G16" s="365"/>
      <c r="H16" s="366"/>
    </row>
    <row r="17" spans="1:8" ht="30" customHeight="1" x14ac:dyDescent="0.25">
      <c r="A17" s="193" t="s">
        <v>49</v>
      </c>
      <c r="B17" s="124"/>
      <c r="D17" s="364"/>
      <c r="E17" s="365"/>
      <c r="F17" s="365"/>
      <c r="G17" s="365"/>
      <c r="H17" s="366"/>
    </row>
    <row r="18" spans="1:8" ht="9.9499999999999993" customHeight="1" x14ac:dyDescent="0.25">
      <c r="D18" s="364"/>
      <c r="E18" s="365"/>
      <c r="F18" s="365"/>
      <c r="G18" s="365"/>
      <c r="H18" s="366"/>
    </row>
    <row r="19" spans="1:8" ht="30" customHeight="1" x14ac:dyDescent="0.25">
      <c r="A19" s="370" t="s">
        <v>50</v>
      </c>
      <c r="B19" s="371"/>
      <c r="D19" s="364"/>
      <c r="E19" s="365"/>
      <c r="F19" s="365"/>
      <c r="G19" s="365"/>
      <c r="H19" s="366"/>
    </row>
    <row r="20" spans="1:8" x14ac:dyDescent="0.25">
      <c r="A20" s="374" t="str">
        <f>B5&amp;" ("&amp;B6&amp;" / "&amp;B7&amp;" / Kreisgruppe "&amp;B8&amp;") am: "&amp;B11</f>
        <v xml:space="preserve"> ( /  / Kreisgruppe ) am: </v>
      </c>
      <c r="B20" s="375"/>
      <c r="D20" s="364"/>
      <c r="E20" s="365"/>
      <c r="F20" s="365"/>
      <c r="G20" s="365"/>
      <c r="H20" s="366"/>
    </row>
    <row r="21" spans="1:8" x14ac:dyDescent="0.25">
      <c r="A21" s="374" t="str">
        <f>"PL: "&amp;B9&amp;" LR THS: "&amp;B14&amp;" "&amp;B15&amp;" "&amp;B16&amp;" "&amp;B17</f>
        <v xml:space="preserve">PL:  LR THS:    </v>
      </c>
      <c r="B21" s="375"/>
      <c r="D21" s="367"/>
      <c r="E21" s="368"/>
      <c r="F21" s="368"/>
      <c r="G21" s="368"/>
      <c r="H21" s="369"/>
    </row>
    <row r="22" spans="1:8" ht="5.25" customHeight="1" x14ac:dyDescent="0.25"/>
  </sheetData>
  <sheetProtection algorithmName="SHA-512" hashValue="Tjblv6Zb0+ri5gU76+YtcrQKz/NV1BWJJ2WTOARWDuNXUOVYuLosYvbIFXOKKrJElkX+0nN9qjvlnjafIVg5ng==" saltValue="lFh/jYJoQUZQmpdn7tyzPA==" spinCount="100000" sheet="1" objects="1" scenarios="1"/>
  <mergeCells count="7">
    <mergeCell ref="A1:H1"/>
    <mergeCell ref="D3:H21"/>
    <mergeCell ref="A3:B3"/>
    <mergeCell ref="A13:B13"/>
    <mergeCell ref="A20:B20"/>
    <mergeCell ref="A21:B21"/>
    <mergeCell ref="A19:B19"/>
  </mergeCells>
  <phoneticPr fontId="0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83" orientation="landscape" horizontalDpi="300" verticalDpi="300" r:id="rId1"/>
  <headerFooter alignWithMargins="0">
    <oddFooter>&amp;L&amp;8Vorlage: Sören Marquardt HSVRM, Dateiversion 2014
Druck: &amp;D, &amp;T Uhr.&amp;C&amp;8Datei: &amp;F
Blatt: &amp;A&amp;R&amp;8Seite:
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="120" zoomScaleNormal="120" workbookViewId="0">
      <pane ySplit="4" topLeftCell="A5" activePane="bottomLeft" state="frozen"/>
      <selection sqref="A1:H1"/>
      <selection pane="bottomLeft" activeCell="A5" sqref="A5"/>
    </sheetView>
  </sheetViews>
  <sheetFormatPr baseColWidth="10" defaultRowHeight="11.25" x14ac:dyDescent="0.2"/>
  <cols>
    <col min="1" max="1" width="5" style="35" bestFit="1" customWidth="1"/>
    <col min="2" max="2" width="6.7109375" style="35" bestFit="1" customWidth="1"/>
    <col min="3" max="3" width="5.42578125" style="35" bestFit="1" customWidth="1"/>
    <col min="4" max="5" width="10.7109375" style="37" customWidth="1"/>
    <col min="6" max="6" width="25.7109375" style="37" customWidth="1"/>
    <col min="7" max="7" width="7.7109375" style="37" bestFit="1" customWidth="1"/>
    <col min="8" max="8" width="15.7109375" style="37" customWidth="1"/>
    <col min="9" max="9" width="13.7109375" style="92" customWidth="1"/>
    <col min="10" max="10" width="13.7109375" style="92" bestFit="1" customWidth="1"/>
    <col min="11" max="16384" width="11.42578125" style="3"/>
  </cols>
  <sheetData>
    <row r="1" spans="1:10" ht="12" x14ac:dyDescent="0.2">
      <c r="A1" s="129" t="str">
        <f>Stammdaten!A20</f>
        <v xml:space="preserve"> ( /  / Kreisgruppe ) am: </v>
      </c>
      <c r="B1" s="129"/>
    </row>
    <row r="2" spans="1:10" ht="12" x14ac:dyDescent="0.2">
      <c r="A2" s="215" t="str">
        <f>Stammdaten!A21</f>
        <v xml:space="preserve">PL:  LR THS:    </v>
      </c>
      <c r="B2" s="291"/>
    </row>
    <row r="3" spans="1:10" x14ac:dyDescent="0.2">
      <c r="A3" s="376" t="str">
        <f>"VORPRÜFUNG THS (Anzahl: "&amp;COUNT(A5:A34)&amp;")"</f>
        <v>VORPRÜFUNG THS (Anzahl: 0)</v>
      </c>
      <c r="B3" s="377"/>
      <c r="C3" s="377"/>
      <c r="D3" s="377"/>
      <c r="E3" s="377"/>
      <c r="F3" s="377"/>
      <c r="G3" s="377"/>
      <c r="H3" s="377"/>
      <c r="I3" s="378" t="s">
        <v>26</v>
      </c>
      <c r="J3" s="379"/>
    </row>
    <row r="4" spans="1:10" x14ac:dyDescent="0.2">
      <c r="A4" s="1" t="s">
        <v>11</v>
      </c>
      <c r="B4" s="1" t="s">
        <v>95</v>
      </c>
      <c r="C4" s="2" t="s">
        <v>13</v>
      </c>
      <c r="D4" s="24" t="s">
        <v>2</v>
      </c>
      <c r="E4" s="24" t="s">
        <v>1</v>
      </c>
      <c r="F4" s="24" t="s">
        <v>3</v>
      </c>
      <c r="G4" s="24" t="s">
        <v>75</v>
      </c>
      <c r="H4" s="24" t="s">
        <v>0</v>
      </c>
      <c r="I4" s="327" t="s">
        <v>96</v>
      </c>
      <c r="J4" s="327" t="s">
        <v>97</v>
      </c>
    </row>
    <row r="5" spans="1:10" ht="12.75" x14ac:dyDescent="0.2">
      <c r="A5" s="25"/>
      <c r="B5" s="25"/>
      <c r="C5" s="32"/>
      <c r="D5" s="95"/>
      <c r="E5" s="29"/>
      <c r="F5" s="29"/>
      <c r="G5" s="29"/>
      <c r="H5" s="96"/>
      <c r="I5" s="322"/>
      <c r="J5" s="322"/>
    </row>
    <row r="6" spans="1:10" ht="12.75" x14ac:dyDescent="0.2">
      <c r="A6" s="28"/>
      <c r="B6" s="28"/>
      <c r="C6" s="28"/>
      <c r="D6" s="97"/>
      <c r="E6" s="26"/>
      <c r="F6" s="26"/>
      <c r="G6" s="26"/>
      <c r="H6" s="98"/>
      <c r="I6" s="324"/>
      <c r="J6" s="324"/>
    </row>
    <row r="7" spans="1:10" ht="12.75" x14ac:dyDescent="0.2">
      <c r="A7" s="28"/>
      <c r="B7" s="28"/>
      <c r="C7" s="28"/>
      <c r="D7" s="97"/>
      <c r="E7" s="26"/>
      <c r="F7" s="26"/>
      <c r="G7" s="26"/>
      <c r="H7" s="98"/>
      <c r="I7" s="324"/>
      <c r="J7" s="324"/>
    </row>
    <row r="8" spans="1:10" ht="12.75" x14ac:dyDescent="0.2">
      <c r="A8" s="28"/>
      <c r="B8" s="28"/>
      <c r="C8" s="28"/>
      <c r="D8" s="97"/>
      <c r="E8" s="26"/>
      <c r="F8" s="26"/>
      <c r="G8" s="26"/>
      <c r="H8" s="98"/>
      <c r="I8" s="324"/>
      <c r="J8" s="324"/>
    </row>
    <row r="9" spans="1:10" ht="12.75" x14ac:dyDescent="0.2">
      <c r="A9" s="28"/>
      <c r="B9" s="28"/>
      <c r="C9" s="28"/>
      <c r="D9" s="97"/>
      <c r="E9" s="26"/>
      <c r="F9" s="26"/>
      <c r="G9" s="26"/>
      <c r="H9" s="98"/>
      <c r="I9" s="324"/>
      <c r="J9" s="324"/>
    </row>
    <row r="10" spans="1:10" ht="12.75" x14ac:dyDescent="0.2">
      <c r="A10" s="28"/>
      <c r="B10" s="28"/>
      <c r="C10" s="28"/>
      <c r="D10" s="97"/>
      <c r="E10" s="26"/>
      <c r="F10" s="26"/>
      <c r="G10" s="26"/>
      <c r="H10" s="98"/>
      <c r="I10" s="324"/>
      <c r="J10" s="324"/>
    </row>
    <row r="11" spans="1:10" ht="12.75" x14ac:dyDescent="0.2">
      <c r="A11" s="28"/>
      <c r="B11" s="28"/>
      <c r="C11" s="28"/>
      <c r="D11" s="97"/>
      <c r="E11" s="26"/>
      <c r="F11" s="26"/>
      <c r="G11" s="26"/>
      <c r="H11" s="98"/>
      <c r="I11" s="324"/>
      <c r="J11" s="324"/>
    </row>
    <row r="12" spans="1:10" ht="12.75" x14ac:dyDescent="0.2">
      <c r="A12" s="28"/>
      <c r="B12" s="28"/>
      <c r="C12" s="28"/>
      <c r="D12" s="97"/>
      <c r="E12" s="26"/>
      <c r="F12" s="26"/>
      <c r="G12" s="26"/>
      <c r="H12" s="98"/>
      <c r="I12" s="324"/>
      <c r="J12" s="324"/>
    </row>
    <row r="13" spans="1:10" ht="12.75" x14ac:dyDescent="0.2">
      <c r="A13" s="28"/>
      <c r="B13" s="28"/>
      <c r="C13" s="28"/>
      <c r="D13" s="97"/>
      <c r="E13" s="26"/>
      <c r="F13" s="26"/>
      <c r="G13" s="26"/>
      <c r="H13" s="98"/>
      <c r="I13" s="324"/>
      <c r="J13" s="324"/>
    </row>
    <row r="14" spans="1:10" ht="12.75" x14ac:dyDescent="0.2">
      <c r="A14" s="28"/>
      <c r="B14" s="28"/>
      <c r="C14" s="28"/>
      <c r="D14" s="97"/>
      <c r="E14" s="26"/>
      <c r="F14" s="26"/>
      <c r="G14" s="26"/>
      <c r="H14" s="98"/>
      <c r="I14" s="324"/>
      <c r="J14" s="324"/>
    </row>
    <row r="15" spans="1:10" ht="12.75" x14ac:dyDescent="0.2">
      <c r="A15" s="28"/>
      <c r="B15" s="28"/>
      <c r="C15" s="28"/>
      <c r="D15" s="97"/>
      <c r="E15" s="26"/>
      <c r="F15" s="26"/>
      <c r="G15" s="26"/>
      <c r="H15" s="98"/>
      <c r="I15" s="324"/>
      <c r="J15" s="324"/>
    </row>
    <row r="16" spans="1:10" ht="12.75" x14ac:dyDescent="0.2">
      <c r="A16" s="28"/>
      <c r="B16" s="28"/>
      <c r="C16" s="28"/>
      <c r="D16" s="97"/>
      <c r="E16" s="26"/>
      <c r="F16" s="26"/>
      <c r="G16" s="26"/>
      <c r="H16" s="98"/>
      <c r="I16" s="324"/>
      <c r="J16" s="324"/>
    </row>
    <row r="17" spans="1:10" ht="12.75" x14ac:dyDescent="0.2">
      <c r="A17" s="28"/>
      <c r="B17" s="28"/>
      <c r="C17" s="28"/>
      <c r="D17" s="97"/>
      <c r="E17" s="26"/>
      <c r="F17" s="26"/>
      <c r="G17" s="26"/>
      <c r="H17" s="98"/>
      <c r="I17" s="324"/>
      <c r="J17" s="324"/>
    </row>
    <row r="18" spans="1:10" ht="12.75" x14ac:dyDescent="0.2">
      <c r="A18" s="28"/>
      <c r="B18" s="28"/>
      <c r="C18" s="28"/>
      <c r="D18" s="97"/>
      <c r="E18" s="26"/>
      <c r="F18" s="26"/>
      <c r="G18" s="26"/>
      <c r="H18" s="98"/>
      <c r="I18" s="324"/>
      <c r="J18" s="324"/>
    </row>
    <row r="19" spans="1:10" ht="12.75" x14ac:dyDescent="0.2">
      <c r="A19" s="28"/>
      <c r="B19" s="28"/>
      <c r="C19" s="28"/>
      <c r="D19" s="97"/>
      <c r="E19" s="26"/>
      <c r="F19" s="26"/>
      <c r="G19" s="26"/>
      <c r="H19" s="98"/>
      <c r="I19" s="324"/>
      <c r="J19" s="324"/>
    </row>
    <row r="20" spans="1:10" ht="12.75" x14ac:dyDescent="0.2">
      <c r="A20" s="28"/>
      <c r="B20" s="28"/>
      <c r="C20" s="28"/>
      <c r="D20" s="97"/>
      <c r="E20" s="26"/>
      <c r="F20" s="26"/>
      <c r="G20" s="26"/>
      <c r="H20" s="98"/>
      <c r="I20" s="324"/>
      <c r="J20" s="324"/>
    </row>
    <row r="21" spans="1:10" ht="12.75" x14ac:dyDescent="0.2">
      <c r="A21" s="28"/>
      <c r="B21" s="28"/>
      <c r="C21" s="28"/>
      <c r="D21" s="97"/>
      <c r="E21" s="26"/>
      <c r="F21" s="26"/>
      <c r="G21" s="26"/>
      <c r="H21" s="98"/>
      <c r="I21" s="324"/>
      <c r="J21" s="324"/>
    </row>
    <row r="22" spans="1:10" ht="12.75" x14ac:dyDescent="0.2">
      <c r="A22" s="28"/>
      <c r="B22" s="28"/>
      <c r="C22" s="28"/>
      <c r="D22" s="97"/>
      <c r="E22" s="26"/>
      <c r="F22" s="26"/>
      <c r="G22" s="26"/>
      <c r="H22" s="98"/>
      <c r="I22" s="324"/>
      <c r="J22" s="324"/>
    </row>
    <row r="23" spans="1:10" ht="12.75" x14ac:dyDescent="0.2">
      <c r="A23" s="28"/>
      <c r="B23" s="28"/>
      <c r="C23" s="28"/>
      <c r="D23" s="97"/>
      <c r="E23" s="26"/>
      <c r="F23" s="26"/>
      <c r="G23" s="26"/>
      <c r="H23" s="98"/>
      <c r="I23" s="324"/>
      <c r="J23" s="324"/>
    </row>
    <row r="24" spans="1:10" ht="12.75" x14ac:dyDescent="0.2">
      <c r="A24" s="28"/>
      <c r="B24" s="28"/>
      <c r="C24" s="28"/>
      <c r="D24" s="97"/>
      <c r="E24" s="26"/>
      <c r="F24" s="26"/>
      <c r="G24" s="26"/>
      <c r="H24" s="98"/>
      <c r="I24" s="324"/>
      <c r="J24" s="324"/>
    </row>
    <row r="25" spans="1:10" ht="12.75" x14ac:dyDescent="0.2">
      <c r="A25" s="28"/>
      <c r="B25" s="28"/>
      <c r="C25" s="28"/>
      <c r="D25" s="97"/>
      <c r="E25" s="26"/>
      <c r="F25" s="26"/>
      <c r="G25" s="26"/>
      <c r="H25" s="98"/>
      <c r="I25" s="324"/>
      <c r="J25" s="324"/>
    </row>
    <row r="26" spans="1:10" ht="12.75" x14ac:dyDescent="0.2">
      <c r="A26" s="28"/>
      <c r="B26" s="28"/>
      <c r="C26" s="28"/>
      <c r="D26" s="97"/>
      <c r="E26" s="26"/>
      <c r="F26" s="26"/>
      <c r="G26" s="26"/>
      <c r="H26" s="98"/>
      <c r="I26" s="324"/>
      <c r="J26" s="324"/>
    </row>
    <row r="27" spans="1:10" ht="12.75" x14ac:dyDescent="0.2">
      <c r="A27" s="28"/>
      <c r="B27" s="28"/>
      <c r="C27" s="28"/>
      <c r="D27" s="97"/>
      <c r="E27" s="26"/>
      <c r="F27" s="26"/>
      <c r="G27" s="26"/>
      <c r="H27" s="98"/>
      <c r="I27" s="324"/>
      <c r="J27" s="324"/>
    </row>
    <row r="28" spans="1:10" ht="12.75" x14ac:dyDescent="0.2">
      <c r="A28" s="28"/>
      <c r="B28" s="28"/>
      <c r="C28" s="28"/>
      <c r="D28" s="97"/>
      <c r="E28" s="26"/>
      <c r="F28" s="26"/>
      <c r="G28" s="26"/>
      <c r="H28" s="98"/>
      <c r="I28" s="324"/>
      <c r="J28" s="324"/>
    </row>
    <row r="29" spans="1:10" ht="12.75" x14ac:dyDescent="0.2">
      <c r="A29" s="28"/>
      <c r="B29" s="28"/>
      <c r="C29" s="28"/>
      <c r="D29" s="97"/>
      <c r="E29" s="26"/>
      <c r="F29" s="26"/>
      <c r="G29" s="26"/>
      <c r="H29" s="98"/>
      <c r="I29" s="324"/>
      <c r="J29" s="324"/>
    </row>
    <row r="30" spans="1:10" ht="12.75" x14ac:dyDescent="0.2">
      <c r="A30" s="28"/>
      <c r="B30" s="28"/>
      <c r="C30" s="28"/>
      <c r="D30" s="97"/>
      <c r="E30" s="26"/>
      <c r="F30" s="26"/>
      <c r="G30" s="26"/>
      <c r="H30" s="98"/>
      <c r="I30" s="324"/>
      <c r="J30" s="324"/>
    </row>
    <row r="31" spans="1:10" ht="12.75" x14ac:dyDescent="0.2">
      <c r="A31" s="28"/>
      <c r="B31" s="28"/>
      <c r="C31" s="28"/>
      <c r="D31" s="97"/>
      <c r="E31" s="26"/>
      <c r="F31" s="26"/>
      <c r="G31" s="26"/>
      <c r="H31" s="98"/>
      <c r="I31" s="324"/>
      <c r="J31" s="324"/>
    </row>
    <row r="32" spans="1:10" ht="12.75" x14ac:dyDescent="0.2">
      <c r="A32" s="28"/>
      <c r="B32" s="28"/>
      <c r="C32" s="28"/>
      <c r="D32" s="97"/>
      <c r="E32" s="26"/>
      <c r="F32" s="26"/>
      <c r="G32" s="26"/>
      <c r="H32" s="98"/>
      <c r="I32" s="324"/>
      <c r="J32" s="324"/>
    </row>
    <row r="33" spans="1:10" ht="12.75" x14ac:dyDescent="0.2">
      <c r="A33" s="28"/>
      <c r="B33" s="28"/>
      <c r="C33" s="28"/>
      <c r="D33" s="97"/>
      <c r="E33" s="26"/>
      <c r="F33" s="26"/>
      <c r="G33" s="26"/>
      <c r="H33" s="98"/>
      <c r="I33" s="324"/>
      <c r="J33" s="324"/>
    </row>
    <row r="34" spans="1:10" ht="12.75" x14ac:dyDescent="0.2">
      <c r="A34" s="33"/>
      <c r="B34" s="33"/>
      <c r="C34" s="33"/>
      <c r="D34" s="99"/>
      <c r="E34" s="30"/>
      <c r="F34" s="30"/>
      <c r="G34" s="30"/>
      <c r="H34" s="100"/>
      <c r="I34" s="326"/>
      <c r="J34" s="326"/>
    </row>
  </sheetData>
  <mergeCells count="2">
    <mergeCell ref="A3:H3"/>
    <mergeCell ref="I3:J3"/>
  </mergeCells>
  <printOptions horizontalCentered="1"/>
  <pageMargins left="0.19685039370078741" right="0.19685039370078741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&amp;L&amp;8Vorlage: Sören Marquardt HSVRM, Dateiversion 2014
Druck: &amp;D, &amp;T Uhr.&amp;C&amp;8Datei: &amp;F
Blatt: &amp;A&amp;R&amp;8Seite:
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zoomScale="120" zoomScaleNormal="120" workbookViewId="0">
      <pane ySplit="4" topLeftCell="A5" activePane="bottomLeft" state="frozen"/>
      <selection sqref="A1:H1"/>
      <selection pane="bottomLeft" activeCell="A5" sqref="A5"/>
    </sheetView>
  </sheetViews>
  <sheetFormatPr baseColWidth="10" defaultRowHeight="11.25" outlineLevelCol="1" x14ac:dyDescent="0.2"/>
  <cols>
    <col min="1" max="1" width="5" style="35" bestFit="1" customWidth="1"/>
    <col min="2" max="2" width="5" style="35" customWidth="1"/>
    <col min="3" max="3" width="5.42578125" style="35" bestFit="1" customWidth="1"/>
    <col min="4" max="4" width="5.140625" style="36" bestFit="1" customWidth="1"/>
    <col min="5" max="6" width="10.7109375" style="37" customWidth="1"/>
    <col min="7" max="7" width="25.7109375" style="37" customWidth="1"/>
    <col min="8" max="8" width="7.7109375" style="37" bestFit="1" customWidth="1"/>
    <col min="9" max="9" width="15.7109375" style="37" customWidth="1"/>
    <col min="10" max="11" width="9.5703125" style="92" customWidth="1"/>
    <col min="12" max="13" width="7" style="35" hidden="1" customWidth="1" outlineLevel="1"/>
    <col min="14" max="14" width="11.5703125" style="92" bestFit="1" customWidth="1" collapsed="1"/>
    <col min="15" max="16384" width="11.42578125" style="3"/>
  </cols>
  <sheetData>
    <row r="1" spans="1:14" ht="12" x14ac:dyDescent="0.2">
      <c r="A1" s="129" t="str">
        <f>Stammdaten!A20</f>
        <v xml:space="preserve"> ( /  / Kreisgruppe ) am: </v>
      </c>
      <c r="B1" s="129"/>
    </row>
    <row r="2" spans="1:14" ht="12" x14ac:dyDescent="0.2">
      <c r="A2" s="215" t="str">
        <f>Stammdaten!A21</f>
        <v xml:space="preserve">PL:  LR THS:    </v>
      </c>
      <c r="B2" s="291"/>
      <c r="L2" s="231"/>
    </row>
    <row r="3" spans="1:14" x14ac:dyDescent="0.2">
      <c r="A3" s="376" t="str">
        <f>"GELÄNDELAUF (Anzahl: "&amp;COUNT(A5:A34)&amp;")"</f>
        <v>GELÄNDELAUF (Anzahl: 0)</v>
      </c>
      <c r="B3" s="377"/>
      <c r="C3" s="377"/>
      <c r="D3" s="377"/>
      <c r="E3" s="377"/>
      <c r="F3" s="377"/>
      <c r="G3" s="377"/>
      <c r="H3" s="377"/>
      <c r="I3" s="377"/>
      <c r="J3" s="378" t="s">
        <v>65</v>
      </c>
      <c r="K3" s="379"/>
      <c r="L3" s="230"/>
      <c r="M3" s="232"/>
      <c r="N3" s="270" t="s">
        <v>26</v>
      </c>
    </row>
    <row r="4" spans="1:14" x14ac:dyDescent="0.2">
      <c r="A4" s="1" t="s">
        <v>11</v>
      </c>
      <c r="B4" s="1" t="s">
        <v>81</v>
      </c>
      <c r="C4" s="2" t="s">
        <v>13</v>
      </c>
      <c r="D4" s="2" t="s">
        <v>25</v>
      </c>
      <c r="E4" s="24" t="s">
        <v>2</v>
      </c>
      <c r="F4" s="24" t="s">
        <v>1</v>
      </c>
      <c r="G4" s="24" t="s">
        <v>3</v>
      </c>
      <c r="H4" s="24" t="s">
        <v>75</v>
      </c>
      <c r="I4" s="24" t="s">
        <v>0</v>
      </c>
      <c r="J4" s="93" t="s">
        <v>66</v>
      </c>
      <c r="K4" s="93" t="s">
        <v>67</v>
      </c>
      <c r="L4" s="229" t="s">
        <v>28</v>
      </c>
      <c r="M4" s="2" t="s">
        <v>27</v>
      </c>
      <c r="N4" s="93" t="s">
        <v>10</v>
      </c>
    </row>
    <row r="5" spans="1:14" ht="12.75" x14ac:dyDescent="0.2">
      <c r="A5" s="25"/>
      <c r="B5" s="25"/>
      <c r="C5" s="32"/>
      <c r="D5" s="299"/>
      <c r="E5" s="95"/>
      <c r="F5" s="29"/>
      <c r="G5" s="29"/>
      <c r="H5" s="29"/>
      <c r="I5" s="96"/>
      <c r="J5" s="321">
        <v>0</v>
      </c>
      <c r="K5" s="321">
        <v>0</v>
      </c>
      <c r="L5" s="328">
        <f>IF(B5=5,300,IF(B5=2,120,60))</f>
        <v>60</v>
      </c>
      <c r="M5" s="328">
        <f t="shared" ref="M5:M34" si="0">L5-((MINUTE(N5))*4)-(ROUNDUP(((SECOND(N5))/15),0))</f>
        <v>60</v>
      </c>
      <c r="N5" s="322">
        <f t="shared" ref="N5:N33" si="1">K5-J5</f>
        <v>0</v>
      </c>
    </row>
    <row r="6" spans="1:14" ht="12.75" x14ac:dyDescent="0.2">
      <c r="A6" s="28"/>
      <c r="B6" s="28"/>
      <c r="C6" s="28"/>
      <c r="D6" s="300"/>
      <c r="E6" s="97"/>
      <c r="F6" s="26"/>
      <c r="G6" s="26"/>
      <c r="H6" s="26"/>
      <c r="I6" s="98"/>
      <c r="J6" s="323">
        <v>0</v>
      </c>
      <c r="K6" s="323"/>
      <c r="L6" s="329">
        <f t="shared" ref="L6:L34" si="2">IF(B6=5,300,IF(B6=2,120,60))</f>
        <v>60</v>
      </c>
      <c r="M6" s="329">
        <f t="shared" si="0"/>
        <v>60</v>
      </c>
      <c r="N6" s="324">
        <f t="shared" si="1"/>
        <v>0</v>
      </c>
    </row>
    <row r="7" spans="1:14" ht="12.75" x14ac:dyDescent="0.2">
      <c r="A7" s="28"/>
      <c r="B7" s="28"/>
      <c r="C7" s="28"/>
      <c r="D7" s="300"/>
      <c r="E7" s="97"/>
      <c r="F7" s="26"/>
      <c r="G7" s="26"/>
      <c r="H7" s="26"/>
      <c r="I7" s="98"/>
      <c r="J7" s="323">
        <v>0</v>
      </c>
      <c r="K7" s="323">
        <v>0</v>
      </c>
      <c r="L7" s="329">
        <f t="shared" si="2"/>
        <v>60</v>
      </c>
      <c r="M7" s="329">
        <f t="shared" si="0"/>
        <v>60</v>
      </c>
      <c r="N7" s="324">
        <f t="shared" si="1"/>
        <v>0</v>
      </c>
    </row>
    <row r="8" spans="1:14" ht="12.75" x14ac:dyDescent="0.2">
      <c r="A8" s="28"/>
      <c r="B8" s="28"/>
      <c r="C8" s="28"/>
      <c r="D8" s="300"/>
      <c r="E8" s="97"/>
      <c r="F8" s="26"/>
      <c r="G8" s="26"/>
      <c r="H8" s="26"/>
      <c r="I8" s="98"/>
      <c r="J8" s="323">
        <v>0</v>
      </c>
      <c r="K8" s="323">
        <v>0</v>
      </c>
      <c r="L8" s="329">
        <f t="shared" si="2"/>
        <v>60</v>
      </c>
      <c r="M8" s="329">
        <f t="shared" si="0"/>
        <v>60</v>
      </c>
      <c r="N8" s="324">
        <f t="shared" si="1"/>
        <v>0</v>
      </c>
    </row>
    <row r="9" spans="1:14" ht="12.75" x14ac:dyDescent="0.2">
      <c r="A9" s="28"/>
      <c r="B9" s="28"/>
      <c r="C9" s="28"/>
      <c r="D9" s="300"/>
      <c r="E9" s="97"/>
      <c r="F9" s="26"/>
      <c r="G9" s="26"/>
      <c r="H9" s="26"/>
      <c r="I9" s="98"/>
      <c r="J9" s="323">
        <v>0</v>
      </c>
      <c r="K9" s="323">
        <v>0</v>
      </c>
      <c r="L9" s="329">
        <f t="shared" si="2"/>
        <v>60</v>
      </c>
      <c r="M9" s="329">
        <f t="shared" si="0"/>
        <v>60</v>
      </c>
      <c r="N9" s="324">
        <f t="shared" si="1"/>
        <v>0</v>
      </c>
    </row>
    <row r="10" spans="1:14" ht="12.75" x14ac:dyDescent="0.2">
      <c r="A10" s="28"/>
      <c r="B10" s="28"/>
      <c r="C10" s="28"/>
      <c r="D10" s="300"/>
      <c r="E10" s="97"/>
      <c r="F10" s="26"/>
      <c r="G10" s="26"/>
      <c r="H10" s="26"/>
      <c r="I10" s="98"/>
      <c r="J10" s="323">
        <v>0</v>
      </c>
      <c r="K10" s="323">
        <v>0</v>
      </c>
      <c r="L10" s="329">
        <f t="shared" si="2"/>
        <v>60</v>
      </c>
      <c r="M10" s="329">
        <f t="shared" si="0"/>
        <v>60</v>
      </c>
      <c r="N10" s="324">
        <f t="shared" si="1"/>
        <v>0</v>
      </c>
    </row>
    <row r="11" spans="1:14" ht="12.75" x14ac:dyDescent="0.2">
      <c r="A11" s="28"/>
      <c r="B11" s="28"/>
      <c r="C11" s="28"/>
      <c r="D11" s="300"/>
      <c r="E11" s="97"/>
      <c r="F11" s="26"/>
      <c r="G11" s="26"/>
      <c r="H11" s="26"/>
      <c r="I11" s="98"/>
      <c r="J11" s="323">
        <v>0</v>
      </c>
      <c r="K11" s="323">
        <v>0</v>
      </c>
      <c r="L11" s="329">
        <f t="shared" si="2"/>
        <v>60</v>
      </c>
      <c r="M11" s="329">
        <f t="shared" si="0"/>
        <v>60</v>
      </c>
      <c r="N11" s="324">
        <f t="shared" si="1"/>
        <v>0</v>
      </c>
    </row>
    <row r="12" spans="1:14" ht="12.75" x14ac:dyDescent="0.2">
      <c r="A12" s="28"/>
      <c r="B12" s="28"/>
      <c r="C12" s="28"/>
      <c r="D12" s="300"/>
      <c r="E12" s="97"/>
      <c r="F12" s="26"/>
      <c r="G12" s="26"/>
      <c r="H12" s="26"/>
      <c r="I12" s="98"/>
      <c r="J12" s="323">
        <v>0</v>
      </c>
      <c r="K12" s="323">
        <v>0</v>
      </c>
      <c r="L12" s="329">
        <f t="shared" si="2"/>
        <v>60</v>
      </c>
      <c r="M12" s="329">
        <f t="shared" si="0"/>
        <v>60</v>
      </c>
      <c r="N12" s="324">
        <f t="shared" si="1"/>
        <v>0</v>
      </c>
    </row>
    <row r="13" spans="1:14" ht="12.75" x14ac:dyDescent="0.2">
      <c r="A13" s="28"/>
      <c r="B13" s="28"/>
      <c r="C13" s="28"/>
      <c r="D13" s="300"/>
      <c r="E13" s="97"/>
      <c r="F13" s="26"/>
      <c r="G13" s="26"/>
      <c r="H13" s="26"/>
      <c r="I13" s="98"/>
      <c r="J13" s="323">
        <v>0</v>
      </c>
      <c r="K13" s="323">
        <v>0</v>
      </c>
      <c r="L13" s="329">
        <f t="shared" si="2"/>
        <v>60</v>
      </c>
      <c r="M13" s="329">
        <f t="shared" si="0"/>
        <v>60</v>
      </c>
      <c r="N13" s="324">
        <f t="shared" si="1"/>
        <v>0</v>
      </c>
    </row>
    <row r="14" spans="1:14" ht="12.75" x14ac:dyDescent="0.2">
      <c r="A14" s="28"/>
      <c r="B14" s="28"/>
      <c r="C14" s="28"/>
      <c r="D14" s="300"/>
      <c r="E14" s="97"/>
      <c r="F14" s="26"/>
      <c r="G14" s="26"/>
      <c r="H14" s="26"/>
      <c r="I14" s="98"/>
      <c r="J14" s="323">
        <v>0</v>
      </c>
      <c r="K14" s="323">
        <v>0</v>
      </c>
      <c r="L14" s="329">
        <f t="shared" si="2"/>
        <v>60</v>
      </c>
      <c r="M14" s="329">
        <f t="shared" si="0"/>
        <v>60</v>
      </c>
      <c r="N14" s="324">
        <f t="shared" si="1"/>
        <v>0</v>
      </c>
    </row>
    <row r="15" spans="1:14" ht="12.75" x14ac:dyDescent="0.2">
      <c r="A15" s="28"/>
      <c r="B15" s="28"/>
      <c r="C15" s="28"/>
      <c r="D15" s="300"/>
      <c r="E15" s="97"/>
      <c r="F15" s="26"/>
      <c r="G15" s="26"/>
      <c r="H15" s="26"/>
      <c r="I15" s="98"/>
      <c r="J15" s="323">
        <v>0</v>
      </c>
      <c r="K15" s="323">
        <v>0</v>
      </c>
      <c r="L15" s="329">
        <f t="shared" si="2"/>
        <v>60</v>
      </c>
      <c r="M15" s="329">
        <f t="shared" si="0"/>
        <v>60</v>
      </c>
      <c r="N15" s="324">
        <f t="shared" si="1"/>
        <v>0</v>
      </c>
    </row>
    <row r="16" spans="1:14" ht="12.75" x14ac:dyDescent="0.2">
      <c r="A16" s="28"/>
      <c r="B16" s="28"/>
      <c r="C16" s="28"/>
      <c r="D16" s="300"/>
      <c r="E16" s="97"/>
      <c r="F16" s="26"/>
      <c r="G16" s="26"/>
      <c r="H16" s="26"/>
      <c r="I16" s="98"/>
      <c r="J16" s="323">
        <v>0</v>
      </c>
      <c r="K16" s="323">
        <v>0</v>
      </c>
      <c r="L16" s="329">
        <f t="shared" si="2"/>
        <v>60</v>
      </c>
      <c r="M16" s="329">
        <f t="shared" si="0"/>
        <v>60</v>
      </c>
      <c r="N16" s="324">
        <f t="shared" si="1"/>
        <v>0</v>
      </c>
    </row>
    <row r="17" spans="1:14" ht="12.75" x14ac:dyDescent="0.2">
      <c r="A17" s="28"/>
      <c r="B17" s="28"/>
      <c r="C17" s="28"/>
      <c r="D17" s="300"/>
      <c r="E17" s="97"/>
      <c r="F17" s="26"/>
      <c r="G17" s="26"/>
      <c r="H17" s="26"/>
      <c r="I17" s="98"/>
      <c r="J17" s="323">
        <v>0</v>
      </c>
      <c r="K17" s="323">
        <v>0</v>
      </c>
      <c r="L17" s="329">
        <f t="shared" si="2"/>
        <v>60</v>
      </c>
      <c r="M17" s="329">
        <f t="shared" si="0"/>
        <v>60</v>
      </c>
      <c r="N17" s="324">
        <f t="shared" si="1"/>
        <v>0</v>
      </c>
    </row>
    <row r="18" spans="1:14" ht="12.75" x14ac:dyDescent="0.2">
      <c r="A18" s="28"/>
      <c r="B18" s="28"/>
      <c r="C18" s="28"/>
      <c r="D18" s="300"/>
      <c r="E18" s="97"/>
      <c r="F18" s="26"/>
      <c r="G18" s="26"/>
      <c r="H18" s="26"/>
      <c r="I18" s="98"/>
      <c r="J18" s="323">
        <v>0</v>
      </c>
      <c r="K18" s="323">
        <v>0</v>
      </c>
      <c r="L18" s="329">
        <f t="shared" si="2"/>
        <v>60</v>
      </c>
      <c r="M18" s="329">
        <f t="shared" si="0"/>
        <v>60</v>
      </c>
      <c r="N18" s="324">
        <f t="shared" si="1"/>
        <v>0</v>
      </c>
    </row>
    <row r="19" spans="1:14" ht="12.75" x14ac:dyDescent="0.2">
      <c r="A19" s="28"/>
      <c r="B19" s="28"/>
      <c r="C19" s="28"/>
      <c r="D19" s="300"/>
      <c r="E19" s="97"/>
      <c r="F19" s="26"/>
      <c r="G19" s="26"/>
      <c r="H19" s="26"/>
      <c r="I19" s="98"/>
      <c r="J19" s="323">
        <v>0</v>
      </c>
      <c r="K19" s="323">
        <v>0</v>
      </c>
      <c r="L19" s="329">
        <f t="shared" si="2"/>
        <v>60</v>
      </c>
      <c r="M19" s="329">
        <f t="shared" si="0"/>
        <v>60</v>
      </c>
      <c r="N19" s="324">
        <f t="shared" si="1"/>
        <v>0</v>
      </c>
    </row>
    <row r="20" spans="1:14" ht="12.75" x14ac:dyDescent="0.2">
      <c r="A20" s="28"/>
      <c r="B20" s="28"/>
      <c r="C20" s="28"/>
      <c r="D20" s="300"/>
      <c r="E20" s="97"/>
      <c r="F20" s="26"/>
      <c r="G20" s="26"/>
      <c r="H20" s="26"/>
      <c r="I20" s="98"/>
      <c r="J20" s="323">
        <v>0</v>
      </c>
      <c r="K20" s="323">
        <v>0</v>
      </c>
      <c r="L20" s="329">
        <f t="shared" si="2"/>
        <v>60</v>
      </c>
      <c r="M20" s="329">
        <f t="shared" si="0"/>
        <v>60</v>
      </c>
      <c r="N20" s="324">
        <f t="shared" si="1"/>
        <v>0</v>
      </c>
    </row>
    <row r="21" spans="1:14" ht="12.75" x14ac:dyDescent="0.2">
      <c r="A21" s="28"/>
      <c r="B21" s="28"/>
      <c r="C21" s="28"/>
      <c r="D21" s="300"/>
      <c r="E21" s="97"/>
      <c r="F21" s="26"/>
      <c r="G21" s="26"/>
      <c r="H21" s="26"/>
      <c r="I21" s="98"/>
      <c r="J21" s="323">
        <v>0</v>
      </c>
      <c r="K21" s="323">
        <v>0</v>
      </c>
      <c r="L21" s="329">
        <f t="shared" si="2"/>
        <v>60</v>
      </c>
      <c r="M21" s="329">
        <f t="shared" si="0"/>
        <v>60</v>
      </c>
      <c r="N21" s="324">
        <f t="shared" si="1"/>
        <v>0</v>
      </c>
    </row>
    <row r="22" spans="1:14" ht="12.75" x14ac:dyDescent="0.2">
      <c r="A22" s="28"/>
      <c r="B22" s="28"/>
      <c r="C22" s="28"/>
      <c r="D22" s="300"/>
      <c r="E22" s="97"/>
      <c r="F22" s="26"/>
      <c r="G22" s="26"/>
      <c r="H22" s="26"/>
      <c r="I22" s="98"/>
      <c r="J22" s="323">
        <v>0</v>
      </c>
      <c r="K22" s="323">
        <v>0</v>
      </c>
      <c r="L22" s="329">
        <f t="shared" si="2"/>
        <v>60</v>
      </c>
      <c r="M22" s="329">
        <f t="shared" si="0"/>
        <v>60</v>
      </c>
      <c r="N22" s="324">
        <f t="shared" si="1"/>
        <v>0</v>
      </c>
    </row>
    <row r="23" spans="1:14" ht="12.75" x14ac:dyDescent="0.2">
      <c r="A23" s="28"/>
      <c r="B23" s="28"/>
      <c r="C23" s="28"/>
      <c r="D23" s="300"/>
      <c r="E23" s="97"/>
      <c r="F23" s="26"/>
      <c r="G23" s="26"/>
      <c r="H23" s="26"/>
      <c r="I23" s="98"/>
      <c r="J23" s="323">
        <v>0</v>
      </c>
      <c r="K23" s="323">
        <v>0</v>
      </c>
      <c r="L23" s="329">
        <f t="shared" si="2"/>
        <v>60</v>
      </c>
      <c r="M23" s="329">
        <f t="shared" si="0"/>
        <v>60</v>
      </c>
      <c r="N23" s="324">
        <f t="shared" si="1"/>
        <v>0</v>
      </c>
    </row>
    <row r="24" spans="1:14" ht="12.75" x14ac:dyDescent="0.2">
      <c r="A24" s="28"/>
      <c r="B24" s="28"/>
      <c r="C24" s="28"/>
      <c r="D24" s="300"/>
      <c r="E24" s="97"/>
      <c r="F24" s="26"/>
      <c r="G24" s="26"/>
      <c r="H24" s="26"/>
      <c r="I24" s="98"/>
      <c r="J24" s="323">
        <v>0</v>
      </c>
      <c r="K24" s="323">
        <v>0</v>
      </c>
      <c r="L24" s="329">
        <f t="shared" si="2"/>
        <v>60</v>
      </c>
      <c r="M24" s="329">
        <f t="shared" si="0"/>
        <v>60</v>
      </c>
      <c r="N24" s="324">
        <f t="shared" si="1"/>
        <v>0</v>
      </c>
    </row>
    <row r="25" spans="1:14" ht="12.75" x14ac:dyDescent="0.2">
      <c r="A25" s="28"/>
      <c r="B25" s="28"/>
      <c r="C25" s="28"/>
      <c r="D25" s="300"/>
      <c r="E25" s="97"/>
      <c r="F25" s="26"/>
      <c r="G25" s="26"/>
      <c r="H25" s="26"/>
      <c r="I25" s="98"/>
      <c r="J25" s="323">
        <v>0</v>
      </c>
      <c r="K25" s="323">
        <v>0</v>
      </c>
      <c r="L25" s="329">
        <f t="shared" si="2"/>
        <v>60</v>
      </c>
      <c r="M25" s="329">
        <f t="shared" si="0"/>
        <v>60</v>
      </c>
      <c r="N25" s="324">
        <f t="shared" si="1"/>
        <v>0</v>
      </c>
    </row>
    <row r="26" spans="1:14" ht="12.75" x14ac:dyDescent="0.2">
      <c r="A26" s="28"/>
      <c r="B26" s="28"/>
      <c r="C26" s="28"/>
      <c r="D26" s="300"/>
      <c r="E26" s="97"/>
      <c r="F26" s="26"/>
      <c r="G26" s="26"/>
      <c r="H26" s="26"/>
      <c r="I26" s="98"/>
      <c r="J26" s="323">
        <v>0</v>
      </c>
      <c r="K26" s="323">
        <v>0</v>
      </c>
      <c r="L26" s="329">
        <f t="shared" si="2"/>
        <v>60</v>
      </c>
      <c r="M26" s="329">
        <f t="shared" si="0"/>
        <v>60</v>
      </c>
      <c r="N26" s="324">
        <f t="shared" si="1"/>
        <v>0</v>
      </c>
    </row>
    <row r="27" spans="1:14" ht="12.75" x14ac:dyDescent="0.2">
      <c r="A27" s="28"/>
      <c r="B27" s="28"/>
      <c r="C27" s="28"/>
      <c r="D27" s="300"/>
      <c r="E27" s="97"/>
      <c r="F27" s="26"/>
      <c r="G27" s="26"/>
      <c r="H27" s="26"/>
      <c r="I27" s="98"/>
      <c r="J27" s="323">
        <v>0</v>
      </c>
      <c r="K27" s="323">
        <v>0</v>
      </c>
      <c r="L27" s="329">
        <f t="shared" si="2"/>
        <v>60</v>
      </c>
      <c r="M27" s="329">
        <f t="shared" si="0"/>
        <v>60</v>
      </c>
      <c r="N27" s="324">
        <f t="shared" si="1"/>
        <v>0</v>
      </c>
    </row>
    <row r="28" spans="1:14" ht="12.75" x14ac:dyDescent="0.2">
      <c r="A28" s="28"/>
      <c r="B28" s="28"/>
      <c r="C28" s="28"/>
      <c r="D28" s="300"/>
      <c r="E28" s="97"/>
      <c r="F28" s="26"/>
      <c r="G28" s="26"/>
      <c r="H28" s="26"/>
      <c r="I28" s="98"/>
      <c r="J28" s="323">
        <v>0</v>
      </c>
      <c r="K28" s="323">
        <v>0</v>
      </c>
      <c r="L28" s="329">
        <f t="shared" si="2"/>
        <v>60</v>
      </c>
      <c r="M28" s="329">
        <f t="shared" si="0"/>
        <v>60</v>
      </c>
      <c r="N28" s="324">
        <f t="shared" si="1"/>
        <v>0</v>
      </c>
    </row>
    <row r="29" spans="1:14" ht="12.75" x14ac:dyDescent="0.2">
      <c r="A29" s="28"/>
      <c r="B29" s="28"/>
      <c r="C29" s="28"/>
      <c r="D29" s="300"/>
      <c r="E29" s="97"/>
      <c r="F29" s="26"/>
      <c r="G29" s="26"/>
      <c r="H29" s="26"/>
      <c r="I29" s="98"/>
      <c r="J29" s="323">
        <v>0</v>
      </c>
      <c r="K29" s="323">
        <v>0</v>
      </c>
      <c r="L29" s="329">
        <f t="shared" si="2"/>
        <v>60</v>
      </c>
      <c r="M29" s="329">
        <f t="shared" si="0"/>
        <v>60</v>
      </c>
      <c r="N29" s="324">
        <f t="shared" si="1"/>
        <v>0</v>
      </c>
    </row>
    <row r="30" spans="1:14" ht="12.75" x14ac:dyDescent="0.2">
      <c r="A30" s="28"/>
      <c r="B30" s="28"/>
      <c r="C30" s="28"/>
      <c r="D30" s="300"/>
      <c r="E30" s="97"/>
      <c r="F30" s="26"/>
      <c r="G30" s="26"/>
      <c r="H30" s="26"/>
      <c r="I30" s="98"/>
      <c r="J30" s="323">
        <v>0</v>
      </c>
      <c r="K30" s="323">
        <v>0</v>
      </c>
      <c r="L30" s="329">
        <f t="shared" si="2"/>
        <v>60</v>
      </c>
      <c r="M30" s="329">
        <f t="shared" si="0"/>
        <v>60</v>
      </c>
      <c r="N30" s="324">
        <f t="shared" si="1"/>
        <v>0</v>
      </c>
    </row>
    <row r="31" spans="1:14" ht="12.75" x14ac:dyDescent="0.2">
      <c r="A31" s="28"/>
      <c r="B31" s="28"/>
      <c r="C31" s="28"/>
      <c r="D31" s="300"/>
      <c r="E31" s="97"/>
      <c r="F31" s="26"/>
      <c r="G31" s="26"/>
      <c r="H31" s="26"/>
      <c r="I31" s="98"/>
      <c r="J31" s="323">
        <v>0</v>
      </c>
      <c r="K31" s="323">
        <v>0</v>
      </c>
      <c r="L31" s="329">
        <f t="shared" si="2"/>
        <v>60</v>
      </c>
      <c r="M31" s="329">
        <f t="shared" si="0"/>
        <v>60</v>
      </c>
      <c r="N31" s="324">
        <f t="shared" si="1"/>
        <v>0</v>
      </c>
    </row>
    <row r="32" spans="1:14" ht="12.75" x14ac:dyDescent="0.2">
      <c r="A32" s="28"/>
      <c r="B32" s="28"/>
      <c r="C32" s="28"/>
      <c r="D32" s="300"/>
      <c r="E32" s="97"/>
      <c r="F32" s="26"/>
      <c r="G32" s="26"/>
      <c r="H32" s="26"/>
      <c r="I32" s="98"/>
      <c r="J32" s="323">
        <v>0</v>
      </c>
      <c r="K32" s="323">
        <v>0</v>
      </c>
      <c r="L32" s="329">
        <f t="shared" si="2"/>
        <v>60</v>
      </c>
      <c r="M32" s="329">
        <f t="shared" si="0"/>
        <v>60</v>
      </c>
      <c r="N32" s="324">
        <f t="shared" si="1"/>
        <v>0</v>
      </c>
    </row>
    <row r="33" spans="1:14" ht="12.75" x14ac:dyDescent="0.2">
      <c r="A33" s="28"/>
      <c r="B33" s="28"/>
      <c r="C33" s="28"/>
      <c r="D33" s="300"/>
      <c r="E33" s="97"/>
      <c r="F33" s="26"/>
      <c r="G33" s="26"/>
      <c r="H33" s="26"/>
      <c r="I33" s="98"/>
      <c r="J33" s="323">
        <v>0</v>
      </c>
      <c r="K33" s="323">
        <v>0</v>
      </c>
      <c r="L33" s="329">
        <f t="shared" si="2"/>
        <v>60</v>
      </c>
      <c r="M33" s="329">
        <f t="shared" si="0"/>
        <v>60</v>
      </c>
      <c r="N33" s="324">
        <f t="shared" si="1"/>
        <v>0</v>
      </c>
    </row>
    <row r="34" spans="1:14" ht="12.75" x14ac:dyDescent="0.2">
      <c r="A34" s="33"/>
      <c r="B34" s="33"/>
      <c r="C34" s="33"/>
      <c r="D34" s="301"/>
      <c r="E34" s="99"/>
      <c r="F34" s="30"/>
      <c r="G34" s="30"/>
      <c r="H34" s="30"/>
      <c r="I34" s="100"/>
      <c r="J34" s="325">
        <v>0</v>
      </c>
      <c r="K34" s="325">
        <v>0</v>
      </c>
      <c r="L34" s="330">
        <f t="shared" si="2"/>
        <v>60</v>
      </c>
      <c r="M34" s="330">
        <f t="shared" si="0"/>
        <v>60</v>
      </c>
      <c r="N34" s="326">
        <f>K34-J34</f>
        <v>0</v>
      </c>
    </row>
  </sheetData>
  <mergeCells count="2">
    <mergeCell ref="A3:I3"/>
    <mergeCell ref="J3:K3"/>
  </mergeCells>
  <phoneticPr fontId="22" type="noConversion"/>
  <conditionalFormatting sqref="J1:N1048576">
    <cfRule type="cellIs" dxfId="3" priority="1" operator="equal">
      <formula>0</formula>
    </cfRule>
  </conditionalFormatting>
  <printOptions horizontalCentered="1"/>
  <pageMargins left="0.19685039370078741" right="0.19685039370078741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&amp;L&amp;8Vorlage: Sören Marquardt HSVRM, Dateiversion 2014
Druck: &amp;D, &amp;T Uhr.&amp;C&amp;8Datei: &amp;F
Blatt: &amp;A&amp;R&amp;8Seite:
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zoomScale="120" zoomScaleNormal="120" workbookViewId="0">
      <pane ySplit="4" topLeftCell="A5" activePane="bottomLeft" state="frozen"/>
      <selection sqref="A1:H1"/>
      <selection pane="bottomLeft" activeCell="A5" sqref="A5"/>
    </sheetView>
  </sheetViews>
  <sheetFormatPr baseColWidth="10" defaultRowHeight="11.25" x14ac:dyDescent="0.2"/>
  <cols>
    <col min="1" max="1" width="5" style="35" bestFit="1" customWidth="1"/>
    <col min="2" max="2" width="7.28515625" style="35" bestFit="1" customWidth="1"/>
    <col min="3" max="3" width="5.42578125" style="35" bestFit="1" customWidth="1"/>
    <col min="4" max="4" width="5.140625" style="36" bestFit="1" customWidth="1"/>
    <col min="5" max="6" width="10.7109375" style="37" customWidth="1"/>
    <col min="7" max="8" width="25.7109375" style="37" customWidth="1"/>
    <col min="9" max="9" width="7.7109375" style="37" bestFit="1" customWidth="1"/>
    <col min="10" max="10" width="15.7109375" style="37" customWidth="1"/>
    <col min="11" max="12" width="9.5703125" style="92" customWidth="1"/>
    <col min="13" max="13" width="11.5703125" style="92" bestFit="1" customWidth="1"/>
    <col min="14" max="16384" width="11.42578125" style="3"/>
  </cols>
  <sheetData>
    <row r="1" spans="1:13" ht="12" x14ac:dyDescent="0.2">
      <c r="A1" s="129" t="str">
        <f>Stammdaten!A20</f>
        <v xml:space="preserve"> ( /  / Kreisgruppe ) am: </v>
      </c>
      <c r="B1" s="129"/>
    </row>
    <row r="2" spans="1:13" ht="12" x14ac:dyDescent="0.2">
      <c r="A2" s="215" t="str">
        <f>Stammdaten!A21</f>
        <v xml:space="preserve">PL:  LR THS:    </v>
      </c>
      <c r="B2" s="291"/>
    </row>
    <row r="3" spans="1:13" x14ac:dyDescent="0.2">
      <c r="A3" s="376" t="str">
        <f>"CANICROSS (Anzahl: "&amp;COUNT(A5:A34)&amp;")"</f>
        <v>CANICROSS (Anzahl: 0)</v>
      </c>
      <c r="B3" s="377"/>
      <c r="C3" s="377"/>
      <c r="D3" s="377"/>
      <c r="E3" s="377"/>
      <c r="F3" s="377"/>
      <c r="G3" s="377"/>
      <c r="H3" s="377"/>
      <c r="I3" s="377"/>
      <c r="J3" s="377"/>
      <c r="K3" s="378" t="s">
        <v>65</v>
      </c>
      <c r="L3" s="379"/>
      <c r="M3" s="270" t="s">
        <v>26</v>
      </c>
    </row>
    <row r="4" spans="1:13" x14ac:dyDescent="0.2">
      <c r="A4" s="1" t="s">
        <v>11</v>
      </c>
      <c r="B4" s="1" t="s">
        <v>86</v>
      </c>
      <c r="C4" s="2" t="s">
        <v>13</v>
      </c>
      <c r="D4" s="2" t="s">
        <v>25</v>
      </c>
      <c r="E4" s="24" t="s">
        <v>2</v>
      </c>
      <c r="F4" s="24" t="s">
        <v>1</v>
      </c>
      <c r="G4" s="24" t="s">
        <v>87</v>
      </c>
      <c r="H4" s="24" t="s">
        <v>88</v>
      </c>
      <c r="I4" s="24" t="s">
        <v>75</v>
      </c>
      <c r="J4" s="24" t="s">
        <v>0</v>
      </c>
      <c r="K4" s="93" t="s">
        <v>66</v>
      </c>
      <c r="L4" s="93" t="s">
        <v>67</v>
      </c>
      <c r="M4" s="93" t="s">
        <v>10</v>
      </c>
    </row>
    <row r="5" spans="1:13" ht="12.75" x14ac:dyDescent="0.2">
      <c r="A5" s="25"/>
      <c r="B5" s="308"/>
      <c r="C5" s="32"/>
      <c r="D5" s="299"/>
      <c r="E5" s="95"/>
      <c r="F5" s="29"/>
      <c r="G5" s="29"/>
      <c r="H5" s="29"/>
      <c r="I5" s="29"/>
      <c r="J5" s="96"/>
      <c r="K5" s="321">
        <v>0</v>
      </c>
      <c r="L5" s="321">
        <v>0</v>
      </c>
      <c r="M5" s="322">
        <f t="shared" ref="M5:M33" si="0">L5-K5</f>
        <v>0</v>
      </c>
    </row>
    <row r="6" spans="1:13" ht="12.75" x14ac:dyDescent="0.2">
      <c r="A6" s="28"/>
      <c r="B6" s="309"/>
      <c r="C6" s="28"/>
      <c r="D6" s="300"/>
      <c r="E6" s="97"/>
      <c r="F6" s="26"/>
      <c r="G6" s="26"/>
      <c r="H6" s="26"/>
      <c r="I6" s="26"/>
      <c r="J6" s="98"/>
      <c r="K6" s="323">
        <v>0</v>
      </c>
      <c r="L6" s="323">
        <v>0</v>
      </c>
      <c r="M6" s="324">
        <f t="shared" si="0"/>
        <v>0</v>
      </c>
    </row>
    <row r="7" spans="1:13" ht="12.75" x14ac:dyDescent="0.2">
      <c r="A7" s="28"/>
      <c r="B7" s="309"/>
      <c r="C7" s="28"/>
      <c r="D7" s="300"/>
      <c r="E7" s="97"/>
      <c r="F7" s="26"/>
      <c r="G7" s="26"/>
      <c r="H7" s="26"/>
      <c r="I7" s="26"/>
      <c r="J7" s="98"/>
      <c r="K7" s="323">
        <v>0</v>
      </c>
      <c r="L7" s="323">
        <v>0</v>
      </c>
      <c r="M7" s="324">
        <f t="shared" si="0"/>
        <v>0</v>
      </c>
    </row>
    <row r="8" spans="1:13" ht="12.75" x14ac:dyDescent="0.2">
      <c r="A8" s="28"/>
      <c r="B8" s="309"/>
      <c r="C8" s="28"/>
      <c r="D8" s="300"/>
      <c r="E8" s="97"/>
      <c r="F8" s="26"/>
      <c r="G8" s="26"/>
      <c r="H8" s="26"/>
      <c r="I8" s="26"/>
      <c r="J8" s="98"/>
      <c r="K8" s="323">
        <v>0</v>
      </c>
      <c r="L8" s="323">
        <v>0</v>
      </c>
      <c r="M8" s="324">
        <f t="shared" si="0"/>
        <v>0</v>
      </c>
    </row>
    <row r="9" spans="1:13" ht="12.75" x14ac:dyDescent="0.2">
      <c r="A9" s="28"/>
      <c r="B9" s="309"/>
      <c r="C9" s="28"/>
      <c r="D9" s="300"/>
      <c r="E9" s="97"/>
      <c r="F9" s="26"/>
      <c r="G9" s="26"/>
      <c r="H9" s="26"/>
      <c r="I9" s="26"/>
      <c r="J9" s="98"/>
      <c r="K9" s="323">
        <v>0</v>
      </c>
      <c r="L9" s="323">
        <v>0</v>
      </c>
      <c r="M9" s="324">
        <f t="shared" si="0"/>
        <v>0</v>
      </c>
    </row>
    <row r="10" spans="1:13" ht="12.75" x14ac:dyDescent="0.2">
      <c r="A10" s="28"/>
      <c r="B10" s="309"/>
      <c r="C10" s="28"/>
      <c r="D10" s="300"/>
      <c r="E10" s="97"/>
      <c r="F10" s="26"/>
      <c r="G10" s="26"/>
      <c r="H10" s="26"/>
      <c r="I10" s="26"/>
      <c r="J10" s="98"/>
      <c r="K10" s="323">
        <v>0</v>
      </c>
      <c r="L10" s="323">
        <v>0</v>
      </c>
      <c r="M10" s="324">
        <f t="shared" si="0"/>
        <v>0</v>
      </c>
    </row>
    <row r="11" spans="1:13" ht="12.75" x14ac:dyDescent="0.2">
      <c r="A11" s="28"/>
      <c r="B11" s="309"/>
      <c r="C11" s="28"/>
      <c r="D11" s="300"/>
      <c r="E11" s="97"/>
      <c r="F11" s="26"/>
      <c r="G11" s="26"/>
      <c r="H11" s="26"/>
      <c r="I11" s="26"/>
      <c r="J11" s="98"/>
      <c r="K11" s="323">
        <v>0</v>
      </c>
      <c r="L11" s="323">
        <v>0</v>
      </c>
      <c r="M11" s="324">
        <f t="shared" si="0"/>
        <v>0</v>
      </c>
    </row>
    <row r="12" spans="1:13" ht="12.75" x14ac:dyDescent="0.2">
      <c r="A12" s="28"/>
      <c r="B12" s="309"/>
      <c r="C12" s="28"/>
      <c r="D12" s="300"/>
      <c r="E12" s="97"/>
      <c r="F12" s="26"/>
      <c r="G12" s="26"/>
      <c r="H12" s="26"/>
      <c r="I12" s="26"/>
      <c r="J12" s="98"/>
      <c r="K12" s="323">
        <v>0</v>
      </c>
      <c r="L12" s="323">
        <v>0</v>
      </c>
      <c r="M12" s="324">
        <f t="shared" si="0"/>
        <v>0</v>
      </c>
    </row>
    <row r="13" spans="1:13" ht="12.75" x14ac:dyDescent="0.2">
      <c r="A13" s="28"/>
      <c r="B13" s="309"/>
      <c r="C13" s="28"/>
      <c r="D13" s="300"/>
      <c r="E13" s="97"/>
      <c r="F13" s="26"/>
      <c r="G13" s="26"/>
      <c r="H13" s="26"/>
      <c r="I13" s="26"/>
      <c r="J13" s="98"/>
      <c r="K13" s="323">
        <v>0</v>
      </c>
      <c r="L13" s="323">
        <v>0</v>
      </c>
      <c r="M13" s="324">
        <f t="shared" si="0"/>
        <v>0</v>
      </c>
    </row>
    <row r="14" spans="1:13" ht="12.75" x14ac:dyDescent="0.2">
      <c r="A14" s="28"/>
      <c r="B14" s="309"/>
      <c r="C14" s="28"/>
      <c r="D14" s="300"/>
      <c r="E14" s="97"/>
      <c r="F14" s="26"/>
      <c r="G14" s="26"/>
      <c r="H14" s="26"/>
      <c r="I14" s="26"/>
      <c r="J14" s="98"/>
      <c r="K14" s="323">
        <v>0</v>
      </c>
      <c r="L14" s="323">
        <v>0</v>
      </c>
      <c r="M14" s="324">
        <f t="shared" si="0"/>
        <v>0</v>
      </c>
    </row>
    <row r="15" spans="1:13" ht="12.75" x14ac:dyDescent="0.2">
      <c r="A15" s="28"/>
      <c r="B15" s="309"/>
      <c r="C15" s="28"/>
      <c r="D15" s="300"/>
      <c r="E15" s="97"/>
      <c r="F15" s="26"/>
      <c r="G15" s="26"/>
      <c r="H15" s="26"/>
      <c r="I15" s="26"/>
      <c r="J15" s="98"/>
      <c r="K15" s="323">
        <v>0</v>
      </c>
      <c r="L15" s="323">
        <v>0</v>
      </c>
      <c r="M15" s="324">
        <f t="shared" si="0"/>
        <v>0</v>
      </c>
    </row>
    <row r="16" spans="1:13" ht="12.75" x14ac:dyDescent="0.2">
      <c r="A16" s="28"/>
      <c r="B16" s="309"/>
      <c r="C16" s="28"/>
      <c r="D16" s="300"/>
      <c r="E16" s="97"/>
      <c r="F16" s="26"/>
      <c r="G16" s="26"/>
      <c r="H16" s="26"/>
      <c r="I16" s="26"/>
      <c r="J16" s="98"/>
      <c r="K16" s="323">
        <v>0</v>
      </c>
      <c r="L16" s="323">
        <v>0</v>
      </c>
      <c r="M16" s="324">
        <f t="shared" si="0"/>
        <v>0</v>
      </c>
    </row>
    <row r="17" spans="1:13" ht="12.75" x14ac:dyDescent="0.2">
      <c r="A17" s="28"/>
      <c r="B17" s="309"/>
      <c r="C17" s="28"/>
      <c r="D17" s="300"/>
      <c r="E17" s="97"/>
      <c r="F17" s="26"/>
      <c r="G17" s="26"/>
      <c r="H17" s="26"/>
      <c r="I17" s="26"/>
      <c r="J17" s="98"/>
      <c r="K17" s="323">
        <v>0</v>
      </c>
      <c r="L17" s="323">
        <v>0</v>
      </c>
      <c r="M17" s="324">
        <f t="shared" si="0"/>
        <v>0</v>
      </c>
    </row>
    <row r="18" spans="1:13" ht="12.75" x14ac:dyDescent="0.2">
      <c r="A18" s="28"/>
      <c r="B18" s="309"/>
      <c r="C18" s="28"/>
      <c r="D18" s="300"/>
      <c r="E18" s="97"/>
      <c r="F18" s="26"/>
      <c r="G18" s="26"/>
      <c r="H18" s="26"/>
      <c r="I18" s="26"/>
      <c r="J18" s="98"/>
      <c r="K18" s="323">
        <v>0</v>
      </c>
      <c r="L18" s="323">
        <v>0</v>
      </c>
      <c r="M18" s="324">
        <f t="shared" si="0"/>
        <v>0</v>
      </c>
    </row>
    <row r="19" spans="1:13" ht="12.75" x14ac:dyDescent="0.2">
      <c r="A19" s="28"/>
      <c r="B19" s="309"/>
      <c r="C19" s="28"/>
      <c r="D19" s="300"/>
      <c r="E19" s="97"/>
      <c r="F19" s="26"/>
      <c r="G19" s="26"/>
      <c r="H19" s="26"/>
      <c r="I19" s="26"/>
      <c r="J19" s="98"/>
      <c r="K19" s="323">
        <v>0</v>
      </c>
      <c r="L19" s="323">
        <v>0</v>
      </c>
      <c r="M19" s="324">
        <f t="shared" si="0"/>
        <v>0</v>
      </c>
    </row>
    <row r="20" spans="1:13" ht="12.75" x14ac:dyDescent="0.2">
      <c r="A20" s="28"/>
      <c r="B20" s="309"/>
      <c r="C20" s="28"/>
      <c r="D20" s="300"/>
      <c r="E20" s="97"/>
      <c r="F20" s="26"/>
      <c r="G20" s="26"/>
      <c r="H20" s="26"/>
      <c r="I20" s="26"/>
      <c r="J20" s="98"/>
      <c r="K20" s="323">
        <v>0</v>
      </c>
      <c r="L20" s="323">
        <v>0</v>
      </c>
      <c r="M20" s="324">
        <f t="shared" si="0"/>
        <v>0</v>
      </c>
    </row>
    <row r="21" spans="1:13" ht="12.75" x14ac:dyDescent="0.2">
      <c r="A21" s="28"/>
      <c r="B21" s="309"/>
      <c r="C21" s="28"/>
      <c r="D21" s="300"/>
      <c r="E21" s="97"/>
      <c r="F21" s="26"/>
      <c r="G21" s="26"/>
      <c r="H21" s="26"/>
      <c r="I21" s="26"/>
      <c r="J21" s="98"/>
      <c r="K21" s="323">
        <v>0</v>
      </c>
      <c r="L21" s="323">
        <v>0</v>
      </c>
      <c r="M21" s="324">
        <f t="shared" si="0"/>
        <v>0</v>
      </c>
    </row>
    <row r="22" spans="1:13" ht="12.75" x14ac:dyDescent="0.2">
      <c r="A22" s="28"/>
      <c r="B22" s="309"/>
      <c r="C22" s="28"/>
      <c r="D22" s="300"/>
      <c r="E22" s="97"/>
      <c r="F22" s="26"/>
      <c r="G22" s="26"/>
      <c r="H22" s="26"/>
      <c r="I22" s="26"/>
      <c r="J22" s="98"/>
      <c r="K22" s="323">
        <v>0</v>
      </c>
      <c r="L22" s="323">
        <v>0</v>
      </c>
      <c r="M22" s="324">
        <f t="shared" si="0"/>
        <v>0</v>
      </c>
    </row>
    <row r="23" spans="1:13" ht="12.75" x14ac:dyDescent="0.2">
      <c r="A23" s="28"/>
      <c r="B23" s="309"/>
      <c r="C23" s="28"/>
      <c r="D23" s="300"/>
      <c r="E23" s="97"/>
      <c r="F23" s="26"/>
      <c r="G23" s="26"/>
      <c r="H23" s="26"/>
      <c r="I23" s="26"/>
      <c r="J23" s="98"/>
      <c r="K23" s="323">
        <v>0</v>
      </c>
      <c r="L23" s="323">
        <v>0</v>
      </c>
      <c r="M23" s="324">
        <f t="shared" si="0"/>
        <v>0</v>
      </c>
    </row>
    <row r="24" spans="1:13" ht="12.75" x14ac:dyDescent="0.2">
      <c r="A24" s="28"/>
      <c r="B24" s="309"/>
      <c r="C24" s="28"/>
      <c r="D24" s="300"/>
      <c r="E24" s="97"/>
      <c r="F24" s="26"/>
      <c r="G24" s="26"/>
      <c r="H24" s="26"/>
      <c r="I24" s="26"/>
      <c r="J24" s="98"/>
      <c r="K24" s="323">
        <v>0</v>
      </c>
      <c r="L24" s="323">
        <v>0</v>
      </c>
      <c r="M24" s="324">
        <f t="shared" si="0"/>
        <v>0</v>
      </c>
    </row>
    <row r="25" spans="1:13" ht="12.75" x14ac:dyDescent="0.2">
      <c r="A25" s="28"/>
      <c r="B25" s="309"/>
      <c r="C25" s="28"/>
      <c r="D25" s="300"/>
      <c r="E25" s="97"/>
      <c r="F25" s="26"/>
      <c r="G25" s="26"/>
      <c r="H25" s="26"/>
      <c r="I25" s="26"/>
      <c r="J25" s="98"/>
      <c r="K25" s="323">
        <v>0</v>
      </c>
      <c r="L25" s="323">
        <v>0</v>
      </c>
      <c r="M25" s="324">
        <f t="shared" si="0"/>
        <v>0</v>
      </c>
    </row>
    <row r="26" spans="1:13" ht="12.75" x14ac:dyDescent="0.2">
      <c r="A26" s="28"/>
      <c r="B26" s="309"/>
      <c r="C26" s="28"/>
      <c r="D26" s="300"/>
      <c r="E26" s="97"/>
      <c r="F26" s="26"/>
      <c r="G26" s="26"/>
      <c r="H26" s="26"/>
      <c r="I26" s="26"/>
      <c r="J26" s="98"/>
      <c r="K26" s="323">
        <v>0</v>
      </c>
      <c r="L26" s="323">
        <v>0</v>
      </c>
      <c r="M26" s="324">
        <f t="shared" si="0"/>
        <v>0</v>
      </c>
    </row>
    <row r="27" spans="1:13" ht="12.75" x14ac:dyDescent="0.2">
      <c r="A27" s="28"/>
      <c r="B27" s="309"/>
      <c r="C27" s="28"/>
      <c r="D27" s="300"/>
      <c r="E27" s="97"/>
      <c r="F27" s="26"/>
      <c r="G27" s="26"/>
      <c r="H27" s="26"/>
      <c r="I27" s="26"/>
      <c r="J27" s="98"/>
      <c r="K27" s="323">
        <v>0</v>
      </c>
      <c r="L27" s="323">
        <v>0</v>
      </c>
      <c r="M27" s="324">
        <f t="shared" si="0"/>
        <v>0</v>
      </c>
    </row>
    <row r="28" spans="1:13" ht="12.75" x14ac:dyDescent="0.2">
      <c r="A28" s="28"/>
      <c r="B28" s="309"/>
      <c r="C28" s="28"/>
      <c r="D28" s="300"/>
      <c r="E28" s="97"/>
      <c r="F28" s="26"/>
      <c r="G28" s="26"/>
      <c r="H28" s="26"/>
      <c r="I28" s="26"/>
      <c r="J28" s="98"/>
      <c r="K28" s="323">
        <v>0</v>
      </c>
      <c r="L28" s="323">
        <v>0</v>
      </c>
      <c r="M28" s="324">
        <f t="shared" si="0"/>
        <v>0</v>
      </c>
    </row>
    <row r="29" spans="1:13" ht="12.75" x14ac:dyDescent="0.2">
      <c r="A29" s="28"/>
      <c r="B29" s="309"/>
      <c r="C29" s="28"/>
      <c r="D29" s="300"/>
      <c r="E29" s="97"/>
      <c r="F29" s="26"/>
      <c r="G29" s="26"/>
      <c r="H29" s="26"/>
      <c r="I29" s="26"/>
      <c r="J29" s="98"/>
      <c r="K29" s="323">
        <v>0</v>
      </c>
      <c r="L29" s="323">
        <v>0</v>
      </c>
      <c r="M29" s="324">
        <f t="shared" si="0"/>
        <v>0</v>
      </c>
    </row>
    <row r="30" spans="1:13" ht="12.75" x14ac:dyDescent="0.2">
      <c r="A30" s="28"/>
      <c r="B30" s="309"/>
      <c r="C30" s="28"/>
      <c r="D30" s="300"/>
      <c r="E30" s="97"/>
      <c r="F30" s="26"/>
      <c r="G30" s="26"/>
      <c r="H30" s="26"/>
      <c r="I30" s="26"/>
      <c r="J30" s="98"/>
      <c r="K30" s="323">
        <v>0</v>
      </c>
      <c r="L30" s="323">
        <v>0</v>
      </c>
      <c r="M30" s="324">
        <f t="shared" si="0"/>
        <v>0</v>
      </c>
    </row>
    <row r="31" spans="1:13" ht="12.75" x14ac:dyDescent="0.2">
      <c r="A31" s="28"/>
      <c r="B31" s="309"/>
      <c r="C31" s="28"/>
      <c r="D31" s="300"/>
      <c r="E31" s="97"/>
      <c r="F31" s="26"/>
      <c r="G31" s="26"/>
      <c r="H31" s="26"/>
      <c r="I31" s="26"/>
      <c r="J31" s="98"/>
      <c r="K31" s="323">
        <v>0</v>
      </c>
      <c r="L31" s="323">
        <v>0</v>
      </c>
      <c r="M31" s="324">
        <f t="shared" si="0"/>
        <v>0</v>
      </c>
    </row>
    <row r="32" spans="1:13" ht="12.75" x14ac:dyDescent="0.2">
      <c r="A32" s="28"/>
      <c r="B32" s="309"/>
      <c r="C32" s="28"/>
      <c r="D32" s="300"/>
      <c r="E32" s="97"/>
      <c r="F32" s="26"/>
      <c r="G32" s="26"/>
      <c r="H32" s="26"/>
      <c r="I32" s="26"/>
      <c r="J32" s="98"/>
      <c r="K32" s="323">
        <v>0</v>
      </c>
      <c r="L32" s="323">
        <v>0</v>
      </c>
      <c r="M32" s="324">
        <f t="shared" si="0"/>
        <v>0</v>
      </c>
    </row>
    <row r="33" spans="1:13" ht="12.75" x14ac:dyDescent="0.2">
      <c r="A33" s="28"/>
      <c r="B33" s="309"/>
      <c r="C33" s="28"/>
      <c r="D33" s="300"/>
      <c r="E33" s="97"/>
      <c r="F33" s="26"/>
      <c r="G33" s="26"/>
      <c r="H33" s="26"/>
      <c r="I33" s="26"/>
      <c r="J33" s="98"/>
      <c r="K33" s="323">
        <v>0</v>
      </c>
      <c r="L33" s="323">
        <v>0</v>
      </c>
      <c r="M33" s="324">
        <f t="shared" si="0"/>
        <v>0</v>
      </c>
    </row>
    <row r="34" spans="1:13" ht="12.75" x14ac:dyDescent="0.2">
      <c r="A34" s="33"/>
      <c r="B34" s="310"/>
      <c r="C34" s="33"/>
      <c r="D34" s="301"/>
      <c r="E34" s="99"/>
      <c r="F34" s="30"/>
      <c r="G34" s="30"/>
      <c r="H34" s="30"/>
      <c r="I34" s="30"/>
      <c r="J34" s="100"/>
      <c r="K34" s="325">
        <v>0</v>
      </c>
      <c r="L34" s="325">
        <v>0</v>
      </c>
      <c r="M34" s="326">
        <f>L34-K34</f>
        <v>0</v>
      </c>
    </row>
  </sheetData>
  <mergeCells count="2">
    <mergeCell ref="A3:J3"/>
    <mergeCell ref="K3:L3"/>
  </mergeCells>
  <conditionalFormatting sqref="K1:M1048576">
    <cfRule type="cellIs" dxfId="2" priority="2" stopIfTrue="1" operator="equal">
      <formula>0</formula>
    </cfRule>
  </conditionalFormatting>
  <printOptions horizontalCentered="1"/>
  <pageMargins left="0.19685039370078741" right="0.19685039370078741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&amp;L&amp;8Vorlage: Sören Marquardt HSVRM, Dateiversion 2014
Druck: &amp;D, &amp;T Uhr.&amp;C&amp;8Datei: &amp;F
Blatt: &amp;A&amp;R&amp;8Seite:
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zoomScale="120" zoomScaleNormal="120" workbookViewId="0">
      <pane ySplit="4" topLeftCell="A5" activePane="bottomLeft" state="frozen"/>
      <selection sqref="A1:H1"/>
      <selection pane="bottomLeft" activeCell="A5" sqref="A5"/>
    </sheetView>
  </sheetViews>
  <sheetFormatPr baseColWidth="10" defaultRowHeight="11.25" x14ac:dyDescent="0.2"/>
  <cols>
    <col min="1" max="1" width="5" style="35" bestFit="1" customWidth="1"/>
    <col min="2" max="2" width="7.28515625" style="35" bestFit="1" customWidth="1"/>
    <col min="3" max="3" width="5.42578125" style="35" bestFit="1" customWidth="1"/>
    <col min="4" max="4" width="5.140625" style="36" bestFit="1" customWidth="1"/>
    <col min="5" max="6" width="10.7109375" style="37" customWidth="1"/>
    <col min="7" max="8" width="25.7109375" style="37" customWidth="1"/>
    <col min="9" max="9" width="7.7109375" style="37" bestFit="1" customWidth="1"/>
    <col min="10" max="10" width="15.7109375" style="37" customWidth="1"/>
    <col min="11" max="12" width="9.5703125" style="92" customWidth="1"/>
    <col min="13" max="13" width="11.5703125" style="92" bestFit="1" customWidth="1"/>
    <col min="14" max="16384" width="11.42578125" style="3"/>
  </cols>
  <sheetData>
    <row r="1" spans="1:13" ht="12" x14ac:dyDescent="0.2">
      <c r="A1" s="129" t="str">
        <f>Stammdaten!A20</f>
        <v xml:space="preserve"> ( /  / Kreisgruppe ) am: </v>
      </c>
      <c r="B1" s="129"/>
    </row>
    <row r="2" spans="1:13" ht="12" x14ac:dyDescent="0.2">
      <c r="A2" s="215" t="str">
        <f>Stammdaten!A21</f>
        <v xml:space="preserve">PL:  LR THS:    </v>
      </c>
      <c r="B2" s="291"/>
    </row>
    <row r="3" spans="1:13" x14ac:dyDescent="0.2">
      <c r="A3" s="376" t="str">
        <f>"DOGSCOOTER (Anzahl: "&amp;COUNT(A5:A34)&amp;")"</f>
        <v>DOGSCOOTER (Anzahl: 0)</v>
      </c>
      <c r="B3" s="377"/>
      <c r="C3" s="377"/>
      <c r="D3" s="377"/>
      <c r="E3" s="377"/>
      <c r="F3" s="377"/>
      <c r="G3" s="377"/>
      <c r="H3" s="377"/>
      <c r="I3" s="377"/>
      <c r="J3" s="377"/>
      <c r="K3" s="378" t="s">
        <v>65</v>
      </c>
      <c r="L3" s="379"/>
      <c r="M3" s="270" t="s">
        <v>26</v>
      </c>
    </row>
    <row r="4" spans="1:13" x14ac:dyDescent="0.2">
      <c r="A4" s="1" t="s">
        <v>11</v>
      </c>
      <c r="B4" s="1" t="s">
        <v>86</v>
      </c>
      <c r="C4" s="2" t="s">
        <v>13</v>
      </c>
      <c r="D4" s="2" t="s">
        <v>25</v>
      </c>
      <c r="E4" s="24" t="s">
        <v>2</v>
      </c>
      <c r="F4" s="24" t="s">
        <v>1</v>
      </c>
      <c r="G4" s="24" t="s">
        <v>87</v>
      </c>
      <c r="H4" s="24" t="s">
        <v>88</v>
      </c>
      <c r="I4" s="24" t="s">
        <v>75</v>
      </c>
      <c r="J4" s="24" t="s">
        <v>0</v>
      </c>
      <c r="K4" s="93" t="s">
        <v>66</v>
      </c>
      <c r="L4" s="93" t="s">
        <v>67</v>
      </c>
      <c r="M4" s="93" t="s">
        <v>10</v>
      </c>
    </row>
    <row r="5" spans="1:13" ht="12.75" x14ac:dyDescent="0.2">
      <c r="A5" s="25"/>
      <c r="B5" s="308"/>
      <c r="C5" s="32"/>
      <c r="D5" s="299"/>
      <c r="E5" s="95"/>
      <c r="F5" s="29"/>
      <c r="G5" s="29"/>
      <c r="H5" s="29"/>
      <c r="I5" s="29"/>
      <c r="J5" s="96"/>
      <c r="K5" s="321">
        <v>0</v>
      </c>
      <c r="L5" s="321">
        <v>0</v>
      </c>
      <c r="M5" s="322">
        <f t="shared" ref="M5:M33" si="0">L5-K5</f>
        <v>0</v>
      </c>
    </row>
    <row r="6" spans="1:13" ht="12.75" x14ac:dyDescent="0.2">
      <c r="A6" s="28"/>
      <c r="B6" s="309"/>
      <c r="C6" s="28"/>
      <c r="D6" s="300"/>
      <c r="E6" s="97"/>
      <c r="F6" s="26"/>
      <c r="G6" s="26"/>
      <c r="H6" s="26"/>
      <c r="I6" s="26"/>
      <c r="J6" s="98"/>
      <c r="K6" s="323">
        <v>0</v>
      </c>
      <c r="L6" s="323">
        <v>0</v>
      </c>
      <c r="M6" s="324">
        <f t="shared" si="0"/>
        <v>0</v>
      </c>
    </row>
    <row r="7" spans="1:13" ht="12.75" x14ac:dyDescent="0.2">
      <c r="A7" s="28"/>
      <c r="B7" s="309"/>
      <c r="C7" s="28"/>
      <c r="D7" s="300"/>
      <c r="E7" s="97"/>
      <c r="F7" s="26"/>
      <c r="G7" s="26"/>
      <c r="H7" s="26"/>
      <c r="I7" s="26"/>
      <c r="J7" s="98"/>
      <c r="K7" s="323">
        <v>0</v>
      </c>
      <c r="L7" s="323">
        <v>0</v>
      </c>
      <c r="M7" s="324">
        <f t="shared" si="0"/>
        <v>0</v>
      </c>
    </row>
    <row r="8" spans="1:13" ht="12.75" x14ac:dyDescent="0.2">
      <c r="A8" s="28"/>
      <c r="B8" s="309"/>
      <c r="C8" s="28"/>
      <c r="D8" s="300"/>
      <c r="E8" s="97"/>
      <c r="F8" s="26"/>
      <c r="G8" s="26"/>
      <c r="H8" s="26"/>
      <c r="I8" s="26"/>
      <c r="J8" s="98"/>
      <c r="K8" s="323">
        <v>0</v>
      </c>
      <c r="L8" s="323">
        <v>0</v>
      </c>
      <c r="M8" s="324">
        <f t="shared" si="0"/>
        <v>0</v>
      </c>
    </row>
    <row r="9" spans="1:13" ht="12.75" x14ac:dyDescent="0.2">
      <c r="A9" s="28"/>
      <c r="B9" s="309"/>
      <c r="C9" s="28"/>
      <c r="D9" s="300"/>
      <c r="E9" s="97"/>
      <c r="F9" s="26"/>
      <c r="G9" s="26"/>
      <c r="H9" s="26"/>
      <c r="I9" s="26"/>
      <c r="J9" s="98"/>
      <c r="K9" s="323">
        <v>0</v>
      </c>
      <c r="L9" s="323">
        <v>0</v>
      </c>
      <c r="M9" s="324">
        <f t="shared" si="0"/>
        <v>0</v>
      </c>
    </row>
    <row r="10" spans="1:13" ht="12.75" x14ac:dyDescent="0.2">
      <c r="A10" s="28"/>
      <c r="B10" s="309"/>
      <c r="C10" s="28"/>
      <c r="D10" s="300"/>
      <c r="E10" s="97"/>
      <c r="F10" s="26"/>
      <c r="G10" s="26"/>
      <c r="H10" s="26"/>
      <c r="I10" s="26"/>
      <c r="J10" s="98"/>
      <c r="K10" s="323">
        <v>0</v>
      </c>
      <c r="L10" s="323">
        <v>0</v>
      </c>
      <c r="M10" s="324">
        <f t="shared" si="0"/>
        <v>0</v>
      </c>
    </row>
    <row r="11" spans="1:13" ht="12.75" x14ac:dyDescent="0.2">
      <c r="A11" s="28"/>
      <c r="B11" s="309"/>
      <c r="C11" s="28"/>
      <c r="D11" s="300"/>
      <c r="E11" s="97"/>
      <c r="F11" s="26"/>
      <c r="G11" s="26"/>
      <c r="H11" s="26"/>
      <c r="I11" s="26"/>
      <c r="J11" s="98"/>
      <c r="K11" s="323">
        <v>0</v>
      </c>
      <c r="L11" s="323">
        <v>0</v>
      </c>
      <c r="M11" s="324">
        <f t="shared" si="0"/>
        <v>0</v>
      </c>
    </row>
    <row r="12" spans="1:13" ht="12.75" x14ac:dyDescent="0.2">
      <c r="A12" s="28"/>
      <c r="B12" s="309"/>
      <c r="C12" s="28"/>
      <c r="D12" s="300"/>
      <c r="E12" s="97"/>
      <c r="F12" s="26"/>
      <c r="G12" s="26"/>
      <c r="H12" s="26"/>
      <c r="I12" s="26"/>
      <c r="J12" s="98"/>
      <c r="K12" s="323">
        <v>0</v>
      </c>
      <c r="L12" s="323">
        <v>0</v>
      </c>
      <c r="M12" s="324">
        <f t="shared" si="0"/>
        <v>0</v>
      </c>
    </row>
    <row r="13" spans="1:13" ht="12.75" x14ac:dyDescent="0.2">
      <c r="A13" s="28"/>
      <c r="B13" s="309"/>
      <c r="C13" s="28"/>
      <c r="D13" s="300"/>
      <c r="E13" s="97"/>
      <c r="F13" s="26"/>
      <c r="G13" s="26"/>
      <c r="H13" s="26"/>
      <c r="I13" s="26"/>
      <c r="J13" s="98"/>
      <c r="K13" s="323">
        <v>0</v>
      </c>
      <c r="L13" s="323">
        <v>0</v>
      </c>
      <c r="M13" s="324">
        <f t="shared" si="0"/>
        <v>0</v>
      </c>
    </row>
    <row r="14" spans="1:13" ht="12.75" x14ac:dyDescent="0.2">
      <c r="A14" s="28"/>
      <c r="B14" s="309"/>
      <c r="C14" s="28"/>
      <c r="D14" s="300"/>
      <c r="E14" s="97"/>
      <c r="F14" s="26"/>
      <c r="G14" s="26"/>
      <c r="H14" s="26"/>
      <c r="I14" s="26"/>
      <c r="J14" s="98"/>
      <c r="K14" s="323">
        <v>0</v>
      </c>
      <c r="L14" s="323">
        <v>0</v>
      </c>
      <c r="M14" s="324">
        <f t="shared" si="0"/>
        <v>0</v>
      </c>
    </row>
    <row r="15" spans="1:13" ht="12.75" x14ac:dyDescent="0.2">
      <c r="A15" s="28"/>
      <c r="B15" s="309"/>
      <c r="C15" s="28"/>
      <c r="D15" s="300"/>
      <c r="E15" s="97"/>
      <c r="F15" s="26"/>
      <c r="G15" s="26"/>
      <c r="H15" s="26"/>
      <c r="I15" s="26"/>
      <c r="J15" s="98"/>
      <c r="K15" s="323">
        <v>0</v>
      </c>
      <c r="L15" s="323">
        <v>0</v>
      </c>
      <c r="M15" s="324">
        <f t="shared" si="0"/>
        <v>0</v>
      </c>
    </row>
    <row r="16" spans="1:13" ht="12.75" x14ac:dyDescent="0.2">
      <c r="A16" s="28"/>
      <c r="B16" s="309"/>
      <c r="C16" s="28"/>
      <c r="D16" s="300"/>
      <c r="E16" s="97"/>
      <c r="F16" s="26"/>
      <c r="G16" s="26"/>
      <c r="H16" s="26"/>
      <c r="I16" s="26"/>
      <c r="J16" s="98"/>
      <c r="K16" s="323">
        <v>0</v>
      </c>
      <c r="L16" s="323">
        <v>0</v>
      </c>
      <c r="M16" s="324">
        <f t="shared" si="0"/>
        <v>0</v>
      </c>
    </row>
    <row r="17" spans="1:13" ht="12.75" x14ac:dyDescent="0.2">
      <c r="A17" s="28"/>
      <c r="B17" s="309"/>
      <c r="C17" s="28"/>
      <c r="D17" s="300"/>
      <c r="E17" s="97"/>
      <c r="F17" s="26"/>
      <c r="G17" s="26"/>
      <c r="H17" s="26"/>
      <c r="I17" s="26"/>
      <c r="J17" s="98"/>
      <c r="K17" s="323">
        <v>0</v>
      </c>
      <c r="L17" s="323">
        <v>0</v>
      </c>
      <c r="M17" s="324">
        <f t="shared" si="0"/>
        <v>0</v>
      </c>
    </row>
    <row r="18" spans="1:13" ht="12.75" x14ac:dyDescent="0.2">
      <c r="A18" s="28"/>
      <c r="B18" s="309"/>
      <c r="C18" s="28"/>
      <c r="D18" s="300"/>
      <c r="E18" s="97"/>
      <c r="F18" s="26"/>
      <c r="G18" s="26"/>
      <c r="H18" s="26"/>
      <c r="I18" s="26"/>
      <c r="J18" s="98"/>
      <c r="K18" s="323">
        <v>0</v>
      </c>
      <c r="L18" s="323">
        <v>0</v>
      </c>
      <c r="M18" s="324">
        <f t="shared" si="0"/>
        <v>0</v>
      </c>
    </row>
    <row r="19" spans="1:13" ht="12.75" x14ac:dyDescent="0.2">
      <c r="A19" s="28"/>
      <c r="B19" s="309"/>
      <c r="C19" s="28"/>
      <c r="D19" s="300"/>
      <c r="E19" s="97"/>
      <c r="F19" s="26"/>
      <c r="G19" s="26"/>
      <c r="H19" s="26"/>
      <c r="I19" s="26"/>
      <c r="J19" s="98"/>
      <c r="K19" s="323">
        <v>0</v>
      </c>
      <c r="L19" s="323">
        <v>0</v>
      </c>
      <c r="M19" s="324">
        <f t="shared" si="0"/>
        <v>0</v>
      </c>
    </row>
    <row r="20" spans="1:13" ht="12.75" x14ac:dyDescent="0.2">
      <c r="A20" s="28"/>
      <c r="B20" s="309"/>
      <c r="C20" s="28"/>
      <c r="D20" s="300"/>
      <c r="E20" s="97"/>
      <c r="F20" s="26"/>
      <c r="G20" s="26"/>
      <c r="H20" s="26"/>
      <c r="I20" s="26"/>
      <c r="J20" s="98"/>
      <c r="K20" s="323">
        <v>0</v>
      </c>
      <c r="L20" s="323">
        <v>0</v>
      </c>
      <c r="M20" s="324">
        <f t="shared" si="0"/>
        <v>0</v>
      </c>
    </row>
    <row r="21" spans="1:13" ht="12.75" x14ac:dyDescent="0.2">
      <c r="A21" s="28"/>
      <c r="B21" s="309"/>
      <c r="C21" s="28"/>
      <c r="D21" s="300"/>
      <c r="E21" s="97"/>
      <c r="F21" s="26"/>
      <c r="G21" s="26"/>
      <c r="H21" s="26"/>
      <c r="I21" s="26"/>
      <c r="J21" s="98"/>
      <c r="K21" s="323">
        <v>0</v>
      </c>
      <c r="L21" s="323">
        <v>0</v>
      </c>
      <c r="M21" s="324">
        <f t="shared" si="0"/>
        <v>0</v>
      </c>
    </row>
    <row r="22" spans="1:13" ht="12.75" x14ac:dyDescent="0.2">
      <c r="A22" s="28"/>
      <c r="B22" s="309"/>
      <c r="C22" s="28"/>
      <c r="D22" s="300"/>
      <c r="E22" s="97"/>
      <c r="F22" s="26"/>
      <c r="G22" s="26"/>
      <c r="H22" s="26"/>
      <c r="I22" s="26"/>
      <c r="J22" s="98"/>
      <c r="K22" s="323">
        <v>0</v>
      </c>
      <c r="L22" s="323">
        <v>0</v>
      </c>
      <c r="M22" s="324">
        <f t="shared" si="0"/>
        <v>0</v>
      </c>
    </row>
    <row r="23" spans="1:13" ht="12.75" x14ac:dyDescent="0.2">
      <c r="A23" s="28"/>
      <c r="B23" s="309"/>
      <c r="C23" s="28"/>
      <c r="D23" s="300"/>
      <c r="E23" s="97"/>
      <c r="F23" s="26"/>
      <c r="G23" s="26"/>
      <c r="H23" s="26"/>
      <c r="I23" s="26"/>
      <c r="J23" s="98"/>
      <c r="K23" s="323">
        <v>0</v>
      </c>
      <c r="L23" s="323">
        <v>0</v>
      </c>
      <c r="M23" s="324">
        <f t="shared" si="0"/>
        <v>0</v>
      </c>
    </row>
    <row r="24" spans="1:13" ht="12.75" x14ac:dyDescent="0.2">
      <c r="A24" s="28"/>
      <c r="B24" s="309"/>
      <c r="C24" s="28"/>
      <c r="D24" s="300"/>
      <c r="E24" s="97"/>
      <c r="F24" s="26"/>
      <c r="G24" s="26"/>
      <c r="H24" s="26"/>
      <c r="I24" s="26"/>
      <c r="J24" s="98"/>
      <c r="K24" s="323">
        <v>0</v>
      </c>
      <c r="L24" s="323">
        <v>0</v>
      </c>
      <c r="M24" s="324">
        <f t="shared" si="0"/>
        <v>0</v>
      </c>
    </row>
    <row r="25" spans="1:13" ht="12.75" x14ac:dyDescent="0.2">
      <c r="A25" s="28"/>
      <c r="B25" s="309"/>
      <c r="C25" s="28"/>
      <c r="D25" s="300"/>
      <c r="E25" s="97"/>
      <c r="F25" s="26"/>
      <c r="G25" s="26"/>
      <c r="H25" s="26"/>
      <c r="I25" s="26"/>
      <c r="J25" s="98"/>
      <c r="K25" s="323">
        <v>0</v>
      </c>
      <c r="L25" s="323">
        <v>0</v>
      </c>
      <c r="M25" s="324">
        <f t="shared" si="0"/>
        <v>0</v>
      </c>
    </row>
    <row r="26" spans="1:13" ht="12.75" x14ac:dyDescent="0.2">
      <c r="A26" s="28"/>
      <c r="B26" s="309"/>
      <c r="C26" s="28"/>
      <c r="D26" s="300"/>
      <c r="E26" s="97"/>
      <c r="F26" s="26"/>
      <c r="G26" s="26"/>
      <c r="H26" s="26"/>
      <c r="I26" s="26"/>
      <c r="J26" s="98"/>
      <c r="K26" s="323">
        <v>0</v>
      </c>
      <c r="L26" s="323">
        <v>0</v>
      </c>
      <c r="M26" s="324">
        <f t="shared" si="0"/>
        <v>0</v>
      </c>
    </row>
    <row r="27" spans="1:13" ht="12.75" x14ac:dyDescent="0.2">
      <c r="A27" s="28"/>
      <c r="B27" s="309"/>
      <c r="C27" s="28"/>
      <c r="D27" s="300"/>
      <c r="E27" s="97"/>
      <c r="F27" s="26"/>
      <c r="G27" s="26"/>
      <c r="H27" s="26"/>
      <c r="I27" s="26"/>
      <c r="J27" s="98"/>
      <c r="K27" s="323">
        <v>0</v>
      </c>
      <c r="L27" s="323">
        <v>0</v>
      </c>
      <c r="M27" s="324">
        <f t="shared" si="0"/>
        <v>0</v>
      </c>
    </row>
    <row r="28" spans="1:13" ht="12.75" x14ac:dyDescent="0.2">
      <c r="A28" s="28"/>
      <c r="B28" s="309"/>
      <c r="C28" s="28"/>
      <c r="D28" s="300"/>
      <c r="E28" s="97"/>
      <c r="F28" s="26"/>
      <c r="G28" s="26"/>
      <c r="H28" s="26"/>
      <c r="I28" s="26"/>
      <c r="J28" s="98"/>
      <c r="K28" s="323">
        <v>0</v>
      </c>
      <c r="L28" s="323">
        <v>0</v>
      </c>
      <c r="M28" s="324">
        <f t="shared" si="0"/>
        <v>0</v>
      </c>
    </row>
    <row r="29" spans="1:13" ht="12.75" x14ac:dyDescent="0.2">
      <c r="A29" s="28"/>
      <c r="B29" s="309"/>
      <c r="C29" s="28"/>
      <c r="D29" s="300"/>
      <c r="E29" s="97"/>
      <c r="F29" s="26"/>
      <c r="G29" s="26"/>
      <c r="H29" s="26"/>
      <c r="I29" s="26"/>
      <c r="J29" s="98"/>
      <c r="K29" s="323">
        <v>0</v>
      </c>
      <c r="L29" s="323">
        <v>0</v>
      </c>
      <c r="M29" s="324">
        <f t="shared" si="0"/>
        <v>0</v>
      </c>
    </row>
    <row r="30" spans="1:13" ht="12.75" x14ac:dyDescent="0.2">
      <c r="A30" s="28"/>
      <c r="B30" s="309"/>
      <c r="C30" s="28"/>
      <c r="D30" s="300"/>
      <c r="E30" s="97"/>
      <c r="F30" s="26"/>
      <c r="G30" s="26"/>
      <c r="H30" s="26"/>
      <c r="I30" s="26"/>
      <c r="J30" s="98"/>
      <c r="K30" s="323">
        <v>0</v>
      </c>
      <c r="L30" s="323">
        <v>0</v>
      </c>
      <c r="M30" s="324">
        <f t="shared" si="0"/>
        <v>0</v>
      </c>
    </row>
    <row r="31" spans="1:13" ht="12.75" x14ac:dyDescent="0.2">
      <c r="A31" s="28"/>
      <c r="B31" s="309"/>
      <c r="C31" s="28"/>
      <c r="D31" s="300"/>
      <c r="E31" s="97"/>
      <c r="F31" s="26"/>
      <c r="G31" s="26"/>
      <c r="H31" s="26"/>
      <c r="I31" s="26"/>
      <c r="J31" s="98"/>
      <c r="K31" s="323">
        <v>0</v>
      </c>
      <c r="L31" s="323">
        <v>0</v>
      </c>
      <c r="M31" s="324">
        <f t="shared" si="0"/>
        <v>0</v>
      </c>
    </row>
    <row r="32" spans="1:13" ht="12.75" x14ac:dyDescent="0.2">
      <c r="A32" s="28"/>
      <c r="B32" s="309"/>
      <c r="C32" s="28"/>
      <c r="D32" s="300"/>
      <c r="E32" s="97"/>
      <c r="F32" s="26"/>
      <c r="G32" s="26"/>
      <c r="H32" s="26"/>
      <c r="I32" s="26"/>
      <c r="J32" s="98"/>
      <c r="K32" s="323">
        <v>0</v>
      </c>
      <c r="L32" s="323">
        <v>0</v>
      </c>
      <c r="M32" s="324">
        <f t="shared" si="0"/>
        <v>0</v>
      </c>
    </row>
    <row r="33" spans="1:13" ht="12.75" x14ac:dyDescent="0.2">
      <c r="A33" s="28"/>
      <c r="B33" s="309"/>
      <c r="C33" s="28"/>
      <c r="D33" s="300"/>
      <c r="E33" s="97"/>
      <c r="F33" s="26"/>
      <c r="G33" s="26"/>
      <c r="H33" s="26"/>
      <c r="I33" s="26"/>
      <c r="J33" s="98"/>
      <c r="K33" s="323">
        <v>0</v>
      </c>
      <c r="L33" s="323">
        <v>0</v>
      </c>
      <c r="M33" s="324">
        <f t="shared" si="0"/>
        <v>0</v>
      </c>
    </row>
    <row r="34" spans="1:13" ht="12.75" x14ac:dyDescent="0.2">
      <c r="A34" s="33"/>
      <c r="B34" s="310"/>
      <c r="C34" s="33"/>
      <c r="D34" s="301"/>
      <c r="E34" s="99"/>
      <c r="F34" s="30"/>
      <c r="G34" s="30"/>
      <c r="H34" s="30"/>
      <c r="I34" s="30"/>
      <c r="J34" s="100"/>
      <c r="K34" s="325">
        <v>0</v>
      </c>
      <c r="L34" s="325">
        <v>0</v>
      </c>
      <c r="M34" s="326">
        <f>L34-K34</f>
        <v>0</v>
      </c>
    </row>
  </sheetData>
  <mergeCells count="2">
    <mergeCell ref="A3:J3"/>
    <mergeCell ref="K3:L3"/>
  </mergeCells>
  <conditionalFormatting sqref="K1:M1048576">
    <cfRule type="cellIs" dxfId="1" priority="1" stopIfTrue="1" operator="equal">
      <formula>0</formula>
    </cfRule>
  </conditionalFormatting>
  <printOptions horizontalCentered="1"/>
  <pageMargins left="0.19685039370078741" right="0.19685039370078741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&amp;L&amp;8Vorlage: Sören Marquardt HSVRM, Dateiversion 2014
Druck: &amp;D, &amp;T Uhr.&amp;C&amp;8Datei: &amp;F
Blatt: &amp;A&amp;R&amp;8Seite:
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zoomScale="120" zoomScaleNormal="120" workbookViewId="0">
      <pane ySplit="4" topLeftCell="A5" activePane="bottomLeft" state="frozen"/>
      <selection sqref="A1:H1"/>
      <selection pane="bottomLeft" activeCell="A5" sqref="A5"/>
    </sheetView>
  </sheetViews>
  <sheetFormatPr baseColWidth="10" defaultRowHeight="11.25" x14ac:dyDescent="0.2"/>
  <cols>
    <col min="1" max="1" width="5" style="35" bestFit="1" customWidth="1"/>
    <col min="2" max="2" width="7.28515625" style="35" bestFit="1" customWidth="1"/>
    <col min="3" max="3" width="5.42578125" style="35" bestFit="1" customWidth="1"/>
    <col min="4" max="4" width="5.140625" style="36" bestFit="1" customWidth="1"/>
    <col min="5" max="6" width="10.7109375" style="37" customWidth="1"/>
    <col min="7" max="7" width="25.7109375" style="37" customWidth="1"/>
    <col min="8" max="8" width="7.7109375" style="37" bestFit="1" customWidth="1"/>
    <col min="9" max="9" width="15.7109375" style="37" customWidth="1"/>
    <col min="10" max="11" width="9.5703125" style="92" customWidth="1"/>
    <col min="12" max="12" width="11.5703125" style="92" bestFit="1" customWidth="1"/>
    <col min="13" max="16384" width="11.42578125" style="3"/>
  </cols>
  <sheetData>
    <row r="1" spans="1:12" ht="12" x14ac:dyDescent="0.2">
      <c r="A1" s="129" t="str">
        <f>Stammdaten!A20</f>
        <v xml:space="preserve"> ( /  / Kreisgruppe ) am: </v>
      </c>
      <c r="B1" s="129"/>
    </row>
    <row r="2" spans="1:12" ht="12" x14ac:dyDescent="0.2">
      <c r="A2" s="215" t="str">
        <f>Stammdaten!A21</f>
        <v xml:space="preserve">PL:  LR THS:    </v>
      </c>
      <c r="B2" s="291"/>
    </row>
    <row r="3" spans="1:12" x14ac:dyDescent="0.2">
      <c r="A3" s="376" t="str">
        <f>"BIKEJÖRING (Anzahl: "&amp;COUNT(A5:A34)&amp;")"</f>
        <v>BIKEJÖRING (Anzahl: 0)</v>
      </c>
      <c r="B3" s="377"/>
      <c r="C3" s="377"/>
      <c r="D3" s="377"/>
      <c r="E3" s="377"/>
      <c r="F3" s="377"/>
      <c r="G3" s="377"/>
      <c r="H3" s="377"/>
      <c r="I3" s="377"/>
      <c r="J3" s="378" t="s">
        <v>65</v>
      </c>
      <c r="K3" s="379"/>
      <c r="L3" s="270" t="s">
        <v>26</v>
      </c>
    </row>
    <row r="4" spans="1:12" x14ac:dyDescent="0.2">
      <c r="A4" s="1" t="s">
        <v>11</v>
      </c>
      <c r="B4" s="1" t="s">
        <v>86</v>
      </c>
      <c r="C4" s="2" t="s">
        <v>13</v>
      </c>
      <c r="D4" s="2" t="s">
        <v>25</v>
      </c>
      <c r="E4" s="24" t="s">
        <v>2</v>
      </c>
      <c r="F4" s="24" t="s">
        <v>1</v>
      </c>
      <c r="G4" s="24" t="s">
        <v>3</v>
      </c>
      <c r="H4" s="24" t="s">
        <v>75</v>
      </c>
      <c r="I4" s="24" t="s">
        <v>0</v>
      </c>
      <c r="J4" s="93" t="s">
        <v>66</v>
      </c>
      <c r="K4" s="93" t="s">
        <v>67</v>
      </c>
      <c r="L4" s="93" t="s">
        <v>10</v>
      </c>
    </row>
    <row r="5" spans="1:12" ht="12.75" x14ac:dyDescent="0.2">
      <c r="A5" s="25"/>
      <c r="B5" s="308"/>
      <c r="C5" s="32"/>
      <c r="D5" s="299"/>
      <c r="E5" s="95"/>
      <c r="F5" s="29"/>
      <c r="G5" s="29"/>
      <c r="H5" s="29"/>
      <c r="I5" s="96"/>
      <c r="J5" s="321">
        <v>0</v>
      </c>
      <c r="K5" s="321">
        <v>0</v>
      </c>
      <c r="L5" s="322">
        <f t="shared" ref="L5:L33" si="0">K5-J5</f>
        <v>0</v>
      </c>
    </row>
    <row r="6" spans="1:12" ht="12.75" x14ac:dyDescent="0.2">
      <c r="A6" s="28"/>
      <c r="B6" s="309"/>
      <c r="C6" s="28"/>
      <c r="D6" s="300"/>
      <c r="E6" s="97"/>
      <c r="F6" s="26"/>
      <c r="G6" s="26"/>
      <c r="H6" s="26"/>
      <c r="I6" s="98"/>
      <c r="J6" s="323">
        <v>0</v>
      </c>
      <c r="K6" s="323">
        <v>0</v>
      </c>
      <c r="L6" s="324">
        <f t="shared" si="0"/>
        <v>0</v>
      </c>
    </row>
    <row r="7" spans="1:12" ht="12.75" x14ac:dyDescent="0.2">
      <c r="A7" s="28"/>
      <c r="B7" s="309"/>
      <c r="C7" s="28"/>
      <c r="D7" s="300"/>
      <c r="E7" s="97"/>
      <c r="F7" s="26"/>
      <c r="G7" s="26"/>
      <c r="H7" s="26"/>
      <c r="I7" s="98"/>
      <c r="J7" s="323">
        <v>0</v>
      </c>
      <c r="K7" s="323">
        <v>0</v>
      </c>
      <c r="L7" s="324">
        <f t="shared" si="0"/>
        <v>0</v>
      </c>
    </row>
    <row r="8" spans="1:12" ht="12.75" x14ac:dyDescent="0.2">
      <c r="A8" s="28"/>
      <c r="B8" s="309"/>
      <c r="C8" s="28"/>
      <c r="D8" s="300"/>
      <c r="E8" s="97"/>
      <c r="F8" s="26"/>
      <c r="G8" s="26"/>
      <c r="H8" s="26"/>
      <c r="I8" s="98"/>
      <c r="J8" s="323">
        <v>0</v>
      </c>
      <c r="K8" s="323">
        <v>0</v>
      </c>
      <c r="L8" s="324">
        <f t="shared" si="0"/>
        <v>0</v>
      </c>
    </row>
    <row r="9" spans="1:12" ht="12.75" x14ac:dyDescent="0.2">
      <c r="A9" s="28"/>
      <c r="B9" s="309"/>
      <c r="C9" s="28"/>
      <c r="D9" s="300"/>
      <c r="E9" s="97"/>
      <c r="F9" s="26"/>
      <c r="G9" s="26"/>
      <c r="H9" s="26"/>
      <c r="I9" s="98"/>
      <c r="J9" s="323">
        <v>0</v>
      </c>
      <c r="K9" s="323">
        <v>0</v>
      </c>
      <c r="L9" s="324">
        <f t="shared" si="0"/>
        <v>0</v>
      </c>
    </row>
    <row r="10" spans="1:12" ht="12.75" x14ac:dyDescent="0.2">
      <c r="A10" s="28"/>
      <c r="B10" s="309"/>
      <c r="C10" s="28"/>
      <c r="D10" s="300"/>
      <c r="E10" s="97"/>
      <c r="F10" s="26"/>
      <c r="G10" s="26"/>
      <c r="H10" s="26"/>
      <c r="I10" s="98"/>
      <c r="J10" s="323">
        <v>0</v>
      </c>
      <c r="K10" s="323">
        <v>0</v>
      </c>
      <c r="L10" s="324">
        <f t="shared" si="0"/>
        <v>0</v>
      </c>
    </row>
    <row r="11" spans="1:12" ht="12.75" x14ac:dyDescent="0.2">
      <c r="A11" s="28"/>
      <c r="B11" s="309"/>
      <c r="C11" s="28"/>
      <c r="D11" s="300"/>
      <c r="E11" s="97"/>
      <c r="F11" s="26"/>
      <c r="G11" s="26"/>
      <c r="H11" s="26"/>
      <c r="I11" s="98"/>
      <c r="J11" s="323">
        <v>0</v>
      </c>
      <c r="K11" s="323">
        <v>0</v>
      </c>
      <c r="L11" s="324">
        <f t="shared" si="0"/>
        <v>0</v>
      </c>
    </row>
    <row r="12" spans="1:12" ht="12.75" x14ac:dyDescent="0.2">
      <c r="A12" s="28"/>
      <c r="B12" s="309"/>
      <c r="C12" s="28"/>
      <c r="D12" s="300"/>
      <c r="E12" s="97"/>
      <c r="F12" s="26"/>
      <c r="G12" s="26"/>
      <c r="H12" s="26"/>
      <c r="I12" s="98"/>
      <c r="J12" s="323">
        <v>0</v>
      </c>
      <c r="K12" s="323">
        <v>0</v>
      </c>
      <c r="L12" s="324">
        <f t="shared" si="0"/>
        <v>0</v>
      </c>
    </row>
    <row r="13" spans="1:12" ht="12.75" x14ac:dyDescent="0.2">
      <c r="A13" s="28"/>
      <c r="B13" s="309"/>
      <c r="C13" s="28"/>
      <c r="D13" s="300"/>
      <c r="E13" s="97"/>
      <c r="F13" s="26"/>
      <c r="G13" s="26"/>
      <c r="H13" s="26"/>
      <c r="I13" s="98"/>
      <c r="J13" s="323">
        <v>0</v>
      </c>
      <c r="K13" s="323">
        <v>0</v>
      </c>
      <c r="L13" s="324">
        <f t="shared" si="0"/>
        <v>0</v>
      </c>
    </row>
    <row r="14" spans="1:12" ht="12.75" x14ac:dyDescent="0.2">
      <c r="A14" s="28"/>
      <c r="B14" s="309"/>
      <c r="C14" s="28"/>
      <c r="D14" s="300"/>
      <c r="E14" s="97"/>
      <c r="F14" s="26"/>
      <c r="G14" s="26"/>
      <c r="H14" s="26"/>
      <c r="I14" s="98"/>
      <c r="J14" s="323">
        <v>0</v>
      </c>
      <c r="K14" s="323">
        <v>0</v>
      </c>
      <c r="L14" s="324">
        <f t="shared" si="0"/>
        <v>0</v>
      </c>
    </row>
    <row r="15" spans="1:12" ht="12.75" x14ac:dyDescent="0.2">
      <c r="A15" s="28"/>
      <c r="B15" s="309"/>
      <c r="C15" s="28"/>
      <c r="D15" s="300"/>
      <c r="E15" s="97"/>
      <c r="F15" s="26"/>
      <c r="G15" s="26"/>
      <c r="H15" s="26"/>
      <c r="I15" s="98"/>
      <c r="J15" s="323">
        <v>0</v>
      </c>
      <c r="K15" s="323">
        <v>0</v>
      </c>
      <c r="L15" s="324">
        <f t="shared" si="0"/>
        <v>0</v>
      </c>
    </row>
    <row r="16" spans="1:12" ht="12.75" x14ac:dyDescent="0.2">
      <c r="A16" s="28"/>
      <c r="B16" s="309"/>
      <c r="C16" s="28"/>
      <c r="D16" s="300"/>
      <c r="E16" s="97"/>
      <c r="F16" s="26"/>
      <c r="G16" s="26"/>
      <c r="H16" s="26"/>
      <c r="I16" s="98"/>
      <c r="J16" s="323">
        <v>0</v>
      </c>
      <c r="K16" s="323">
        <v>0</v>
      </c>
      <c r="L16" s="324">
        <f t="shared" si="0"/>
        <v>0</v>
      </c>
    </row>
    <row r="17" spans="1:12" ht="12.75" x14ac:dyDescent="0.2">
      <c r="A17" s="28"/>
      <c r="B17" s="309"/>
      <c r="C17" s="28"/>
      <c r="D17" s="300"/>
      <c r="E17" s="97"/>
      <c r="F17" s="26"/>
      <c r="G17" s="26"/>
      <c r="H17" s="26"/>
      <c r="I17" s="98"/>
      <c r="J17" s="323">
        <v>0</v>
      </c>
      <c r="K17" s="323">
        <v>0</v>
      </c>
      <c r="L17" s="324">
        <f t="shared" si="0"/>
        <v>0</v>
      </c>
    </row>
    <row r="18" spans="1:12" ht="12.75" x14ac:dyDescent="0.2">
      <c r="A18" s="28"/>
      <c r="B18" s="309"/>
      <c r="C18" s="28"/>
      <c r="D18" s="300"/>
      <c r="E18" s="97"/>
      <c r="F18" s="26"/>
      <c r="G18" s="26"/>
      <c r="H18" s="26"/>
      <c r="I18" s="98"/>
      <c r="J18" s="323">
        <v>0</v>
      </c>
      <c r="K18" s="323">
        <v>0</v>
      </c>
      <c r="L18" s="324">
        <f t="shared" si="0"/>
        <v>0</v>
      </c>
    </row>
    <row r="19" spans="1:12" ht="12.75" x14ac:dyDescent="0.2">
      <c r="A19" s="28"/>
      <c r="B19" s="309"/>
      <c r="C19" s="28"/>
      <c r="D19" s="300"/>
      <c r="E19" s="97"/>
      <c r="F19" s="26"/>
      <c r="G19" s="26"/>
      <c r="H19" s="26"/>
      <c r="I19" s="98"/>
      <c r="J19" s="323">
        <v>0</v>
      </c>
      <c r="K19" s="323">
        <v>0</v>
      </c>
      <c r="L19" s="324">
        <f t="shared" si="0"/>
        <v>0</v>
      </c>
    </row>
    <row r="20" spans="1:12" ht="12.75" x14ac:dyDescent="0.2">
      <c r="A20" s="28"/>
      <c r="B20" s="309"/>
      <c r="C20" s="28"/>
      <c r="D20" s="300"/>
      <c r="E20" s="97"/>
      <c r="F20" s="26"/>
      <c r="G20" s="26"/>
      <c r="H20" s="26"/>
      <c r="I20" s="98"/>
      <c r="J20" s="323">
        <v>0</v>
      </c>
      <c r="K20" s="323">
        <v>0</v>
      </c>
      <c r="L20" s="324">
        <f t="shared" si="0"/>
        <v>0</v>
      </c>
    </row>
    <row r="21" spans="1:12" ht="12.75" x14ac:dyDescent="0.2">
      <c r="A21" s="28"/>
      <c r="B21" s="309"/>
      <c r="C21" s="28"/>
      <c r="D21" s="300"/>
      <c r="E21" s="97"/>
      <c r="F21" s="26"/>
      <c r="G21" s="26"/>
      <c r="H21" s="26"/>
      <c r="I21" s="98"/>
      <c r="J21" s="323">
        <v>0</v>
      </c>
      <c r="K21" s="323">
        <v>0</v>
      </c>
      <c r="L21" s="324">
        <f t="shared" si="0"/>
        <v>0</v>
      </c>
    </row>
    <row r="22" spans="1:12" ht="12.75" x14ac:dyDescent="0.2">
      <c r="A22" s="28"/>
      <c r="B22" s="309"/>
      <c r="C22" s="28"/>
      <c r="D22" s="300"/>
      <c r="E22" s="97"/>
      <c r="F22" s="26"/>
      <c r="G22" s="26"/>
      <c r="H22" s="26"/>
      <c r="I22" s="98"/>
      <c r="J22" s="323">
        <v>0</v>
      </c>
      <c r="K22" s="323">
        <v>0</v>
      </c>
      <c r="L22" s="324">
        <f t="shared" si="0"/>
        <v>0</v>
      </c>
    </row>
    <row r="23" spans="1:12" ht="12.75" x14ac:dyDescent="0.2">
      <c r="A23" s="28"/>
      <c r="B23" s="309"/>
      <c r="C23" s="28"/>
      <c r="D23" s="300"/>
      <c r="E23" s="97"/>
      <c r="F23" s="26"/>
      <c r="G23" s="26"/>
      <c r="H23" s="26"/>
      <c r="I23" s="98"/>
      <c r="J23" s="323">
        <v>0</v>
      </c>
      <c r="K23" s="323">
        <v>0</v>
      </c>
      <c r="L23" s="324">
        <f t="shared" si="0"/>
        <v>0</v>
      </c>
    </row>
    <row r="24" spans="1:12" ht="12.75" x14ac:dyDescent="0.2">
      <c r="A24" s="28"/>
      <c r="B24" s="309"/>
      <c r="C24" s="28"/>
      <c r="D24" s="300"/>
      <c r="E24" s="97"/>
      <c r="F24" s="26"/>
      <c r="G24" s="26"/>
      <c r="H24" s="26"/>
      <c r="I24" s="98"/>
      <c r="J24" s="323">
        <v>0</v>
      </c>
      <c r="K24" s="323">
        <v>0</v>
      </c>
      <c r="L24" s="324">
        <f t="shared" si="0"/>
        <v>0</v>
      </c>
    </row>
    <row r="25" spans="1:12" ht="12.75" x14ac:dyDescent="0.2">
      <c r="A25" s="28"/>
      <c r="B25" s="309"/>
      <c r="C25" s="28"/>
      <c r="D25" s="300"/>
      <c r="E25" s="97"/>
      <c r="F25" s="26"/>
      <c r="G25" s="26"/>
      <c r="H25" s="26"/>
      <c r="I25" s="98"/>
      <c r="J25" s="323">
        <v>0</v>
      </c>
      <c r="K25" s="323">
        <v>0</v>
      </c>
      <c r="L25" s="324">
        <f t="shared" si="0"/>
        <v>0</v>
      </c>
    </row>
    <row r="26" spans="1:12" ht="12.75" x14ac:dyDescent="0.2">
      <c r="A26" s="28"/>
      <c r="B26" s="309"/>
      <c r="C26" s="28"/>
      <c r="D26" s="300"/>
      <c r="E26" s="97"/>
      <c r="F26" s="26"/>
      <c r="G26" s="26"/>
      <c r="H26" s="26"/>
      <c r="I26" s="98"/>
      <c r="J26" s="323">
        <v>0</v>
      </c>
      <c r="K26" s="323">
        <v>0</v>
      </c>
      <c r="L26" s="324">
        <f t="shared" si="0"/>
        <v>0</v>
      </c>
    </row>
    <row r="27" spans="1:12" ht="12.75" x14ac:dyDescent="0.2">
      <c r="A27" s="28"/>
      <c r="B27" s="309"/>
      <c r="C27" s="28"/>
      <c r="D27" s="300"/>
      <c r="E27" s="97"/>
      <c r="F27" s="26"/>
      <c r="G27" s="26"/>
      <c r="H27" s="26"/>
      <c r="I27" s="98"/>
      <c r="J27" s="323">
        <v>0</v>
      </c>
      <c r="K27" s="323">
        <v>0</v>
      </c>
      <c r="L27" s="324">
        <f t="shared" si="0"/>
        <v>0</v>
      </c>
    </row>
    <row r="28" spans="1:12" ht="12.75" x14ac:dyDescent="0.2">
      <c r="A28" s="28"/>
      <c r="B28" s="309"/>
      <c r="C28" s="28"/>
      <c r="D28" s="300"/>
      <c r="E28" s="97"/>
      <c r="F28" s="26"/>
      <c r="G28" s="26"/>
      <c r="H28" s="26"/>
      <c r="I28" s="98"/>
      <c r="J28" s="323">
        <v>0</v>
      </c>
      <c r="K28" s="323">
        <v>0</v>
      </c>
      <c r="L28" s="324">
        <f t="shared" si="0"/>
        <v>0</v>
      </c>
    </row>
    <row r="29" spans="1:12" ht="12.75" x14ac:dyDescent="0.2">
      <c r="A29" s="28"/>
      <c r="B29" s="309"/>
      <c r="C29" s="28"/>
      <c r="D29" s="300"/>
      <c r="E29" s="97"/>
      <c r="F29" s="26"/>
      <c r="G29" s="26"/>
      <c r="H29" s="26"/>
      <c r="I29" s="98"/>
      <c r="J29" s="323">
        <v>0</v>
      </c>
      <c r="K29" s="323">
        <v>0</v>
      </c>
      <c r="L29" s="324">
        <f t="shared" si="0"/>
        <v>0</v>
      </c>
    </row>
    <row r="30" spans="1:12" ht="12.75" x14ac:dyDescent="0.2">
      <c r="A30" s="28"/>
      <c r="B30" s="309"/>
      <c r="C30" s="28"/>
      <c r="D30" s="300"/>
      <c r="E30" s="97"/>
      <c r="F30" s="26"/>
      <c r="G30" s="26"/>
      <c r="H30" s="26"/>
      <c r="I30" s="98"/>
      <c r="J30" s="323">
        <v>0</v>
      </c>
      <c r="K30" s="323">
        <v>0</v>
      </c>
      <c r="L30" s="324">
        <f t="shared" si="0"/>
        <v>0</v>
      </c>
    </row>
    <row r="31" spans="1:12" ht="12.75" x14ac:dyDescent="0.2">
      <c r="A31" s="28"/>
      <c r="B31" s="309"/>
      <c r="C31" s="28"/>
      <c r="D31" s="300"/>
      <c r="E31" s="97"/>
      <c r="F31" s="26"/>
      <c r="G31" s="26"/>
      <c r="H31" s="26"/>
      <c r="I31" s="98"/>
      <c r="J31" s="323">
        <v>0</v>
      </c>
      <c r="K31" s="323">
        <v>0</v>
      </c>
      <c r="L31" s="324">
        <f t="shared" si="0"/>
        <v>0</v>
      </c>
    </row>
    <row r="32" spans="1:12" ht="12.75" x14ac:dyDescent="0.2">
      <c r="A32" s="28"/>
      <c r="B32" s="309"/>
      <c r="C32" s="28"/>
      <c r="D32" s="300"/>
      <c r="E32" s="97"/>
      <c r="F32" s="26"/>
      <c r="G32" s="26"/>
      <c r="H32" s="26"/>
      <c r="I32" s="98"/>
      <c r="J32" s="323">
        <v>0</v>
      </c>
      <c r="K32" s="323">
        <v>0</v>
      </c>
      <c r="L32" s="324">
        <f t="shared" si="0"/>
        <v>0</v>
      </c>
    </row>
    <row r="33" spans="1:12" ht="12.75" x14ac:dyDescent="0.2">
      <c r="A33" s="28"/>
      <c r="B33" s="309"/>
      <c r="C33" s="28"/>
      <c r="D33" s="300"/>
      <c r="E33" s="97"/>
      <c r="F33" s="26"/>
      <c r="G33" s="26"/>
      <c r="H33" s="26"/>
      <c r="I33" s="98"/>
      <c r="J33" s="323">
        <v>0</v>
      </c>
      <c r="K33" s="323">
        <v>0</v>
      </c>
      <c r="L33" s="324">
        <f t="shared" si="0"/>
        <v>0</v>
      </c>
    </row>
    <row r="34" spans="1:12" ht="12.75" x14ac:dyDescent="0.2">
      <c r="A34" s="33"/>
      <c r="B34" s="310"/>
      <c r="C34" s="33"/>
      <c r="D34" s="301"/>
      <c r="E34" s="99"/>
      <c r="F34" s="30"/>
      <c r="G34" s="30"/>
      <c r="H34" s="30"/>
      <c r="I34" s="100"/>
      <c r="J34" s="325">
        <v>0</v>
      </c>
      <c r="K34" s="325">
        <v>0</v>
      </c>
      <c r="L34" s="326">
        <f>K34-J34</f>
        <v>0</v>
      </c>
    </row>
  </sheetData>
  <mergeCells count="2">
    <mergeCell ref="A3:I3"/>
    <mergeCell ref="J3:K3"/>
  </mergeCells>
  <conditionalFormatting sqref="J1:L1048576">
    <cfRule type="cellIs" dxfId="0" priority="1" stopIfTrue="1" operator="equal">
      <formula>0</formula>
    </cfRule>
  </conditionalFormatting>
  <printOptions horizontalCentered="1"/>
  <pageMargins left="0.19685039370078741" right="0.19685039370078741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&amp;L&amp;8Vorlage: Sören Marquardt HSVRM, Dateiversion 2014
Druck: &amp;D, &amp;T Uhr.&amp;C&amp;8Datei: &amp;F
Blatt: &amp;A&amp;R&amp;8Seite:
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zoomScale="120" zoomScaleNormal="120" workbookViewId="0">
      <pane ySplit="4" topLeftCell="A5" activePane="bottomLeft" state="frozen"/>
      <selection sqref="A1:H1"/>
      <selection pane="bottomLeft" activeCell="A5" sqref="A5"/>
    </sheetView>
  </sheetViews>
  <sheetFormatPr baseColWidth="10" defaultRowHeight="12.75" outlineLevelCol="1" x14ac:dyDescent="0.2"/>
  <cols>
    <col min="1" max="1" width="3.5703125" style="235" bestFit="1" customWidth="1"/>
    <col min="2" max="2" width="3.5703125" style="235" customWidth="1"/>
    <col min="3" max="3" width="3.28515625" style="235" bestFit="1" customWidth="1"/>
    <col min="4" max="4" width="5.140625" style="236" customWidth="1"/>
    <col min="5" max="6" width="10.7109375" style="237" customWidth="1"/>
    <col min="7" max="7" width="25.7109375" style="237" customWidth="1"/>
    <col min="8" max="8" width="6.42578125" style="237" bestFit="1" customWidth="1"/>
    <col min="9" max="9" width="15.7109375" style="237" customWidth="1"/>
    <col min="10" max="10" width="4.7109375" style="238" customWidth="1" outlineLevel="1"/>
    <col min="11" max="12" width="4.7109375" style="235" customWidth="1" outlineLevel="1"/>
    <col min="13" max="13" width="4.7109375" style="238" customWidth="1" outlineLevel="1"/>
    <col min="14" max="14" width="4.7109375" style="235" customWidth="1" outlineLevel="1"/>
    <col min="15" max="15" width="4.7109375" style="238" customWidth="1" outlineLevel="1"/>
    <col min="16" max="17" width="4.7109375" style="235" customWidth="1" outlineLevel="1"/>
    <col min="18" max="18" width="4.7109375" style="238" customWidth="1" outlineLevel="1"/>
    <col min="19" max="19" width="4.7109375" style="235" customWidth="1" outlineLevel="1"/>
    <col min="20" max="20" width="4.7109375" style="238" customWidth="1" outlineLevel="1"/>
    <col min="21" max="21" width="4.7109375" style="235" customWidth="1" outlineLevel="1"/>
    <col min="22" max="22" width="3" style="235" bestFit="1" customWidth="1"/>
    <col min="23" max="23" width="3.140625" style="235" customWidth="1" outlineLevel="1"/>
    <col min="24" max="24" width="5.28515625" style="235" customWidth="1" outlineLevel="1"/>
    <col min="25" max="25" width="6.140625" style="238" customWidth="1" outlineLevel="1"/>
    <col min="26" max="26" width="2.7109375" style="235" customWidth="1" outlineLevel="1"/>
    <col min="27" max="27" width="6.140625" style="235" customWidth="1"/>
    <col min="28" max="28" width="6" style="235" customWidth="1"/>
    <col min="29" max="29" width="7.140625" style="236" bestFit="1" customWidth="1"/>
    <col min="30" max="16384" width="11.42578125" style="239"/>
  </cols>
  <sheetData>
    <row r="1" spans="1:29" ht="15.75" x14ac:dyDescent="0.25">
      <c r="A1" s="234" t="str">
        <f>Stammdaten!A20</f>
        <v xml:space="preserve"> ( /  / Kreisgruppe ) am: </v>
      </c>
      <c r="B1" s="234"/>
    </row>
    <row r="2" spans="1:29" ht="15" x14ac:dyDescent="0.2">
      <c r="A2" s="240" t="str">
        <f>Stammdaten!A21</f>
        <v xml:space="preserve">PL:  LR THS:    </v>
      </c>
      <c r="B2" s="287"/>
    </row>
    <row r="3" spans="1:29" x14ac:dyDescent="0.2">
      <c r="A3" s="288" t="str">
        <f>"VIERKAMPF (Anzahl: "&amp;COUNT(A5:A34)&amp;")"</f>
        <v>VIERKAMPF (Anzahl: 0)</v>
      </c>
      <c r="B3" s="289"/>
      <c r="C3" s="289"/>
      <c r="D3" s="289"/>
      <c r="E3" s="289"/>
      <c r="F3" s="289"/>
      <c r="G3" s="289"/>
      <c r="H3" s="289"/>
      <c r="I3" s="290"/>
      <c r="J3" s="380" t="s">
        <v>78</v>
      </c>
      <c r="K3" s="381"/>
      <c r="L3" s="382"/>
      <c r="M3" s="380" t="s">
        <v>79</v>
      </c>
      <c r="N3" s="381"/>
      <c r="O3" s="381"/>
      <c r="P3" s="381"/>
      <c r="Q3" s="382"/>
      <c r="R3" s="380" t="s">
        <v>80</v>
      </c>
      <c r="S3" s="381"/>
      <c r="T3" s="381"/>
      <c r="U3" s="382"/>
      <c r="W3" s="383" t="s">
        <v>26</v>
      </c>
      <c r="X3" s="384"/>
      <c r="Y3" s="384"/>
      <c r="Z3" s="385"/>
      <c r="AA3" s="386" t="s">
        <v>99</v>
      </c>
      <c r="AB3" s="387"/>
      <c r="AC3" s="388"/>
    </row>
    <row r="4" spans="1:29" ht="13.5" x14ac:dyDescent="0.25">
      <c r="A4" s="241" t="s">
        <v>12</v>
      </c>
      <c r="B4" s="241" t="s">
        <v>77</v>
      </c>
      <c r="C4" s="242" t="s">
        <v>13</v>
      </c>
      <c r="D4" s="233" t="s">
        <v>25</v>
      </c>
      <c r="E4" s="243" t="s">
        <v>2</v>
      </c>
      <c r="F4" s="243" t="s">
        <v>1</v>
      </c>
      <c r="G4" s="243" t="s">
        <v>3</v>
      </c>
      <c r="H4" s="243" t="s">
        <v>75</v>
      </c>
      <c r="I4" s="243" t="s">
        <v>0</v>
      </c>
      <c r="J4" s="244" t="s">
        <v>14</v>
      </c>
      <c r="K4" s="242" t="s">
        <v>15</v>
      </c>
      <c r="L4" s="242" t="s">
        <v>70</v>
      </c>
      <c r="M4" s="244" t="s">
        <v>17</v>
      </c>
      <c r="N4" s="242" t="s">
        <v>15</v>
      </c>
      <c r="O4" s="244" t="s">
        <v>18</v>
      </c>
      <c r="P4" s="242" t="s">
        <v>16</v>
      </c>
      <c r="Q4" s="242" t="s">
        <v>70</v>
      </c>
      <c r="R4" s="244" t="s">
        <v>19</v>
      </c>
      <c r="S4" s="242" t="s">
        <v>15</v>
      </c>
      <c r="T4" s="244" t="s">
        <v>20</v>
      </c>
      <c r="U4" s="245" t="s">
        <v>16</v>
      </c>
      <c r="V4" s="331" t="s">
        <v>22</v>
      </c>
      <c r="W4" s="295" t="s">
        <v>28</v>
      </c>
      <c r="X4" s="295" t="s">
        <v>70</v>
      </c>
      <c r="Y4" s="296" t="s">
        <v>98</v>
      </c>
      <c r="Z4" s="298" t="s">
        <v>74</v>
      </c>
      <c r="AA4" s="343" t="s">
        <v>10</v>
      </c>
      <c r="AB4" s="343" t="s">
        <v>71</v>
      </c>
      <c r="AC4" s="335" t="s">
        <v>8</v>
      </c>
    </row>
    <row r="5" spans="1:29" ht="13.5" x14ac:dyDescent="0.25">
      <c r="A5" s="246"/>
      <c r="B5" s="254"/>
      <c r="C5" s="247"/>
      <c r="D5" s="302"/>
      <c r="E5" s="248"/>
      <c r="F5" s="248"/>
      <c r="G5" s="248"/>
      <c r="H5" s="248"/>
      <c r="I5" s="248"/>
      <c r="J5" s="249"/>
      <c r="K5" s="250"/>
      <c r="L5" s="250"/>
      <c r="M5" s="251"/>
      <c r="N5" s="250"/>
      <c r="O5" s="251"/>
      <c r="P5" s="250"/>
      <c r="Q5" s="250"/>
      <c r="R5" s="251"/>
      <c r="S5" s="250"/>
      <c r="T5" s="251"/>
      <c r="U5" s="250"/>
      <c r="V5" s="332"/>
      <c r="W5" s="267">
        <f t="shared" ref="W5:W34" si="0">IF(B5=3,290,IF(B5=2,280,255))</f>
        <v>255</v>
      </c>
      <c r="X5" s="252">
        <f t="shared" ref="X5:X34" si="1">IF(B5=1,L5+Q5,0)</f>
        <v>0</v>
      </c>
      <c r="Y5" s="253">
        <f t="shared" ref="Y5:Y34" si="2">J5+M5+O5+R5+T5</f>
        <v>0</v>
      </c>
      <c r="Z5" s="252">
        <f t="shared" ref="Z5:Z34" si="3">K5+N5+P5+S5+U5</f>
        <v>0</v>
      </c>
      <c r="AA5" s="344">
        <f>SUM(Y5:Z5)</f>
        <v>0</v>
      </c>
      <c r="AB5" s="336">
        <f t="shared" ref="AB5:AB34" si="4">AC5-V5</f>
        <v>255</v>
      </c>
      <c r="AC5" s="337">
        <f t="shared" ref="AC5:AC34" si="5">ROUND((V5+W5+X5)-(Y5+Z5),0)</f>
        <v>255</v>
      </c>
    </row>
    <row r="6" spans="1:29" ht="13.5" x14ac:dyDescent="0.25">
      <c r="A6" s="246"/>
      <c r="B6" s="254"/>
      <c r="C6" s="254"/>
      <c r="D6" s="303"/>
      <c r="E6" s="255"/>
      <c r="F6" s="255"/>
      <c r="G6" s="255"/>
      <c r="H6" s="255"/>
      <c r="I6" s="255"/>
      <c r="J6" s="256"/>
      <c r="K6" s="254"/>
      <c r="L6" s="254"/>
      <c r="M6" s="257"/>
      <c r="N6" s="254"/>
      <c r="O6" s="257"/>
      <c r="P6" s="254"/>
      <c r="Q6" s="254"/>
      <c r="R6" s="257"/>
      <c r="S6" s="254"/>
      <c r="T6" s="257"/>
      <c r="U6" s="254"/>
      <c r="V6" s="333"/>
      <c r="W6" s="268">
        <f t="shared" si="0"/>
        <v>255</v>
      </c>
      <c r="X6" s="258">
        <f t="shared" si="1"/>
        <v>0</v>
      </c>
      <c r="Y6" s="251">
        <f t="shared" si="2"/>
        <v>0</v>
      </c>
      <c r="Z6" s="258">
        <f t="shared" si="3"/>
        <v>0</v>
      </c>
      <c r="AA6" s="345">
        <f t="shared" ref="AA6:AA34" si="6">SUM(Y6:Z6)</f>
        <v>0</v>
      </c>
      <c r="AB6" s="338">
        <f t="shared" si="4"/>
        <v>255</v>
      </c>
      <c r="AC6" s="339">
        <f t="shared" si="5"/>
        <v>255</v>
      </c>
    </row>
    <row r="7" spans="1:29" ht="13.5" x14ac:dyDescent="0.25">
      <c r="A7" s="246"/>
      <c r="B7" s="254"/>
      <c r="C7" s="254"/>
      <c r="D7" s="303"/>
      <c r="E7" s="255"/>
      <c r="F7" s="255"/>
      <c r="G7" s="255"/>
      <c r="H7" s="255"/>
      <c r="I7" s="255"/>
      <c r="J7" s="256"/>
      <c r="K7" s="254"/>
      <c r="L7" s="254"/>
      <c r="M7" s="257"/>
      <c r="N7" s="254"/>
      <c r="O7" s="257"/>
      <c r="P7" s="254"/>
      <c r="Q7" s="254"/>
      <c r="R7" s="257"/>
      <c r="S7" s="254"/>
      <c r="T7" s="257"/>
      <c r="U7" s="254"/>
      <c r="V7" s="333"/>
      <c r="W7" s="268">
        <f t="shared" si="0"/>
        <v>255</v>
      </c>
      <c r="X7" s="258">
        <f t="shared" si="1"/>
        <v>0</v>
      </c>
      <c r="Y7" s="251">
        <f t="shared" si="2"/>
        <v>0</v>
      </c>
      <c r="Z7" s="258">
        <f t="shared" si="3"/>
        <v>0</v>
      </c>
      <c r="AA7" s="345">
        <f t="shared" si="6"/>
        <v>0</v>
      </c>
      <c r="AB7" s="338">
        <f t="shared" si="4"/>
        <v>255</v>
      </c>
      <c r="AC7" s="339">
        <f t="shared" si="5"/>
        <v>255</v>
      </c>
    </row>
    <row r="8" spans="1:29" ht="13.5" x14ac:dyDescent="0.25">
      <c r="A8" s="246"/>
      <c r="B8" s="254"/>
      <c r="C8" s="254"/>
      <c r="D8" s="303"/>
      <c r="E8" s="255"/>
      <c r="F8" s="255"/>
      <c r="G8" s="255"/>
      <c r="H8" s="255"/>
      <c r="I8" s="255"/>
      <c r="J8" s="256"/>
      <c r="K8" s="254"/>
      <c r="L8" s="254"/>
      <c r="M8" s="257"/>
      <c r="N8" s="254"/>
      <c r="O8" s="257"/>
      <c r="P8" s="254"/>
      <c r="Q8" s="254"/>
      <c r="R8" s="257"/>
      <c r="S8" s="254"/>
      <c r="T8" s="257"/>
      <c r="U8" s="254"/>
      <c r="V8" s="333"/>
      <c r="W8" s="268">
        <f t="shared" si="0"/>
        <v>255</v>
      </c>
      <c r="X8" s="258">
        <f t="shared" si="1"/>
        <v>0</v>
      </c>
      <c r="Y8" s="251">
        <f t="shared" si="2"/>
        <v>0</v>
      </c>
      <c r="Z8" s="258">
        <f t="shared" si="3"/>
        <v>0</v>
      </c>
      <c r="AA8" s="345">
        <f t="shared" si="6"/>
        <v>0</v>
      </c>
      <c r="AB8" s="338">
        <f t="shared" si="4"/>
        <v>255</v>
      </c>
      <c r="AC8" s="339">
        <f t="shared" si="5"/>
        <v>255</v>
      </c>
    </row>
    <row r="9" spans="1:29" ht="13.5" x14ac:dyDescent="0.25">
      <c r="A9" s="246"/>
      <c r="B9" s="254"/>
      <c r="C9" s="254"/>
      <c r="D9" s="303"/>
      <c r="E9" s="255"/>
      <c r="F9" s="255"/>
      <c r="G9" s="255"/>
      <c r="H9" s="255"/>
      <c r="I9" s="255"/>
      <c r="J9" s="256"/>
      <c r="K9" s="254"/>
      <c r="L9" s="254"/>
      <c r="M9" s="257"/>
      <c r="N9" s="254"/>
      <c r="O9" s="257"/>
      <c r="P9" s="254"/>
      <c r="Q9" s="254"/>
      <c r="R9" s="257"/>
      <c r="S9" s="254"/>
      <c r="T9" s="257"/>
      <c r="U9" s="254"/>
      <c r="V9" s="333"/>
      <c r="W9" s="268">
        <f t="shared" si="0"/>
        <v>255</v>
      </c>
      <c r="X9" s="258">
        <f t="shared" si="1"/>
        <v>0</v>
      </c>
      <c r="Y9" s="251">
        <f t="shared" si="2"/>
        <v>0</v>
      </c>
      <c r="Z9" s="258">
        <f t="shared" si="3"/>
        <v>0</v>
      </c>
      <c r="AA9" s="345">
        <f t="shared" si="6"/>
        <v>0</v>
      </c>
      <c r="AB9" s="338">
        <f t="shared" si="4"/>
        <v>255</v>
      </c>
      <c r="AC9" s="339">
        <f t="shared" si="5"/>
        <v>255</v>
      </c>
    </row>
    <row r="10" spans="1:29" ht="13.5" x14ac:dyDescent="0.25">
      <c r="A10" s="246"/>
      <c r="B10" s="254"/>
      <c r="C10" s="254"/>
      <c r="D10" s="303"/>
      <c r="E10" s="255"/>
      <c r="F10" s="255"/>
      <c r="G10" s="255"/>
      <c r="H10" s="255"/>
      <c r="I10" s="255"/>
      <c r="J10" s="256"/>
      <c r="K10" s="254"/>
      <c r="L10" s="254"/>
      <c r="M10" s="257"/>
      <c r="N10" s="254"/>
      <c r="O10" s="257"/>
      <c r="P10" s="254"/>
      <c r="Q10" s="254"/>
      <c r="R10" s="257"/>
      <c r="S10" s="254"/>
      <c r="T10" s="257"/>
      <c r="U10" s="254"/>
      <c r="V10" s="333"/>
      <c r="W10" s="268">
        <f t="shared" si="0"/>
        <v>255</v>
      </c>
      <c r="X10" s="258">
        <f t="shared" si="1"/>
        <v>0</v>
      </c>
      <c r="Y10" s="251">
        <f t="shared" si="2"/>
        <v>0</v>
      </c>
      <c r="Z10" s="258">
        <f t="shared" si="3"/>
        <v>0</v>
      </c>
      <c r="AA10" s="345">
        <f t="shared" si="6"/>
        <v>0</v>
      </c>
      <c r="AB10" s="338">
        <f t="shared" si="4"/>
        <v>255</v>
      </c>
      <c r="AC10" s="339">
        <f t="shared" si="5"/>
        <v>255</v>
      </c>
    </row>
    <row r="11" spans="1:29" ht="13.5" x14ac:dyDescent="0.25">
      <c r="A11" s="246"/>
      <c r="B11" s="254"/>
      <c r="C11" s="254"/>
      <c r="D11" s="303"/>
      <c r="E11" s="255"/>
      <c r="F11" s="255"/>
      <c r="G11" s="255"/>
      <c r="H11" s="255"/>
      <c r="I11" s="255"/>
      <c r="J11" s="256"/>
      <c r="K11" s="254"/>
      <c r="L11" s="254"/>
      <c r="M11" s="257"/>
      <c r="N11" s="254"/>
      <c r="O11" s="257"/>
      <c r="P11" s="254"/>
      <c r="Q11" s="254"/>
      <c r="R11" s="257"/>
      <c r="S11" s="254"/>
      <c r="T11" s="257"/>
      <c r="U11" s="254"/>
      <c r="V11" s="333"/>
      <c r="W11" s="268">
        <f t="shared" si="0"/>
        <v>255</v>
      </c>
      <c r="X11" s="258">
        <f t="shared" si="1"/>
        <v>0</v>
      </c>
      <c r="Y11" s="251">
        <f t="shared" si="2"/>
        <v>0</v>
      </c>
      <c r="Z11" s="258">
        <f t="shared" si="3"/>
        <v>0</v>
      </c>
      <c r="AA11" s="345">
        <f t="shared" si="6"/>
        <v>0</v>
      </c>
      <c r="AB11" s="338">
        <f t="shared" si="4"/>
        <v>255</v>
      </c>
      <c r="AC11" s="339">
        <f t="shared" si="5"/>
        <v>255</v>
      </c>
    </row>
    <row r="12" spans="1:29" ht="13.5" x14ac:dyDescent="0.25">
      <c r="A12" s="246"/>
      <c r="B12" s="254"/>
      <c r="C12" s="254"/>
      <c r="D12" s="303"/>
      <c r="E12" s="255"/>
      <c r="F12" s="255"/>
      <c r="G12" s="255"/>
      <c r="H12" s="255"/>
      <c r="I12" s="255"/>
      <c r="J12" s="256"/>
      <c r="K12" s="254"/>
      <c r="L12" s="254"/>
      <c r="M12" s="257"/>
      <c r="N12" s="254"/>
      <c r="O12" s="257"/>
      <c r="P12" s="254"/>
      <c r="Q12" s="254"/>
      <c r="R12" s="257"/>
      <c r="S12" s="254"/>
      <c r="T12" s="257"/>
      <c r="U12" s="254"/>
      <c r="V12" s="333"/>
      <c r="W12" s="268">
        <f t="shared" si="0"/>
        <v>255</v>
      </c>
      <c r="X12" s="258">
        <f t="shared" si="1"/>
        <v>0</v>
      </c>
      <c r="Y12" s="251">
        <f t="shared" si="2"/>
        <v>0</v>
      </c>
      <c r="Z12" s="258">
        <f t="shared" si="3"/>
        <v>0</v>
      </c>
      <c r="AA12" s="345">
        <f t="shared" si="6"/>
        <v>0</v>
      </c>
      <c r="AB12" s="338">
        <f t="shared" si="4"/>
        <v>255</v>
      </c>
      <c r="AC12" s="339">
        <f t="shared" si="5"/>
        <v>255</v>
      </c>
    </row>
    <row r="13" spans="1:29" ht="13.5" x14ac:dyDescent="0.25">
      <c r="A13" s="246"/>
      <c r="B13" s="254"/>
      <c r="C13" s="254"/>
      <c r="D13" s="303"/>
      <c r="E13" s="255"/>
      <c r="F13" s="255"/>
      <c r="G13" s="255"/>
      <c r="H13" s="255"/>
      <c r="I13" s="255"/>
      <c r="J13" s="256"/>
      <c r="K13" s="254"/>
      <c r="L13" s="254"/>
      <c r="M13" s="257"/>
      <c r="N13" s="254"/>
      <c r="O13" s="257"/>
      <c r="P13" s="254"/>
      <c r="Q13" s="254"/>
      <c r="R13" s="257"/>
      <c r="S13" s="254"/>
      <c r="T13" s="257"/>
      <c r="U13" s="254"/>
      <c r="V13" s="333"/>
      <c r="W13" s="268">
        <f t="shared" si="0"/>
        <v>255</v>
      </c>
      <c r="X13" s="258">
        <f t="shared" si="1"/>
        <v>0</v>
      </c>
      <c r="Y13" s="251">
        <f t="shared" si="2"/>
        <v>0</v>
      </c>
      <c r="Z13" s="258">
        <f t="shared" si="3"/>
        <v>0</v>
      </c>
      <c r="AA13" s="345">
        <f t="shared" si="6"/>
        <v>0</v>
      </c>
      <c r="AB13" s="338">
        <f t="shared" si="4"/>
        <v>255</v>
      </c>
      <c r="AC13" s="339">
        <f t="shared" si="5"/>
        <v>255</v>
      </c>
    </row>
    <row r="14" spans="1:29" ht="13.5" x14ac:dyDescent="0.25">
      <c r="A14" s="246"/>
      <c r="B14" s="254"/>
      <c r="C14" s="254"/>
      <c r="D14" s="303"/>
      <c r="E14" s="255"/>
      <c r="F14" s="255"/>
      <c r="G14" s="255"/>
      <c r="H14" s="255"/>
      <c r="I14" s="255"/>
      <c r="J14" s="256"/>
      <c r="K14" s="254"/>
      <c r="L14" s="254"/>
      <c r="M14" s="257"/>
      <c r="N14" s="254"/>
      <c r="O14" s="257"/>
      <c r="P14" s="254"/>
      <c r="Q14" s="254"/>
      <c r="R14" s="257"/>
      <c r="S14" s="254"/>
      <c r="T14" s="257"/>
      <c r="U14" s="254"/>
      <c r="V14" s="333"/>
      <c r="W14" s="268">
        <f t="shared" si="0"/>
        <v>255</v>
      </c>
      <c r="X14" s="258">
        <f t="shared" si="1"/>
        <v>0</v>
      </c>
      <c r="Y14" s="251">
        <f t="shared" si="2"/>
        <v>0</v>
      </c>
      <c r="Z14" s="258">
        <f t="shared" si="3"/>
        <v>0</v>
      </c>
      <c r="AA14" s="345">
        <f t="shared" si="6"/>
        <v>0</v>
      </c>
      <c r="AB14" s="338">
        <f t="shared" si="4"/>
        <v>255</v>
      </c>
      <c r="AC14" s="339">
        <f t="shared" si="5"/>
        <v>255</v>
      </c>
    </row>
    <row r="15" spans="1:29" ht="13.5" x14ac:dyDescent="0.25">
      <c r="A15" s="246"/>
      <c r="B15" s="254"/>
      <c r="C15" s="254"/>
      <c r="D15" s="303"/>
      <c r="E15" s="255"/>
      <c r="F15" s="255"/>
      <c r="G15" s="255"/>
      <c r="H15" s="255"/>
      <c r="I15" s="255"/>
      <c r="J15" s="256"/>
      <c r="K15" s="254"/>
      <c r="L15" s="254"/>
      <c r="M15" s="257"/>
      <c r="N15" s="254"/>
      <c r="O15" s="257"/>
      <c r="P15" s="254"/>
      <c r="Q15" s="254"/>
      <c r="R15" s="257"/>
      <c r="S15" s="254"/>
      <c r="T15" s="257"/>
      <c r="U15" s="254"/>
      <c r="V15" s="333"/>
      <c r="W15" s="268">
        <f t="shared" si="0"/>
        <v>255</v>
      </c>
      <c r="X15" s="258">
        <f t="shared" si="1"/>
        <v>0</v>
      </c>
      <c r="Y15" s="251">
        <f t="shared" si="2"/>
        <v>0</v>
      </c>
      <c r="Z15" s="258">
        <f t="shared" si="3"/>
        <v>0</v>
      </c>
      <c r="AA15" s="345">
        <f t="shared" si="6"/>
        <v>0</v>
      </c>
      <c r="AB15" s="338">
        <f t="shared" si="4"/>
        <v>255</v>
      </c>
      <c r="AC15" s="339">
        <f t="shared" si="5"/>
        <v>255</v>
      </c>
    </row>
    <row r="16" spans="1:29" ht="13.5" x14ac:dyDescent="0.25">
      <c r="A16" s="246"/>
      <c r="B16" s="254"/>
      <c r="C16" s="254"/>
      <c r="D16" s="303"/>
      <c r="E16" s="255"/>
      <c r="F16" s="255"/>
      <c r="G16" s="255"/>
      <c r="H16" s="255"/>
      <c r="I16" s="255"/>
      <c r="J16" s="256"/>
      <c r="K16" s="254"/>
      <c r="L16" s="254"/>
      <c r="M16" s="257"/>
      <c r="N16" s="254"/>
      <c r="O16" s="257"/>
      <c r="P16" s="254"/>
      <c r="Q16" s="254"/>
      <c r="R16" s="257"/>
      <c r="S16" s="254"/>
      <c r="T16" s="257"/>
      <c r="U16" s="254"/>
      <c r="V16" s="333"/>
      <c r="W16" s="268">
        <f t="shared" si="0"/>
        <v>255</v>
      </c>
      <c r="X16" s="258">
        <f t="shared" si="1"/>
        <v>0</v>
      </c>
      <c r="Y16" s="251">
        <f t="shared" si="2"/>
        <v>0</v>
      </c>
      <c r="Z16" s="258">
        <f t="shared" si="3"/>
        <v>0</v>
      </c>
      <c r="AA16" s="345">
        <f t="shared" si="6"/>
        <v>0</v>
      </c>
      <c r="AB16" s="338">
        <f t="shared" si="4"/>
        <v>255</v>
      </c>
      <c r="AC16" s="339">
        <f t="shared" si="5"/>
        <v>255</v>
      </c>
    </row>
    <row r="17" spans="1:29" ht="13.5" x14ac:dyDescent="0.25">
      <c r="A17" s="246"/>
      <c r="B17" s="254"/>
      <c r="C17" s="254"/>
      <c r="D17" s="303"/>
      <c r="E17" s="255"/>
      <c r="F17" s="255"/>
      <c r="G17" s="255"/>
      <c r="H17" s="255"/>
      <c r="I17" s="255"/>
      <c r="J17" s="256"/>
      <c r="K17" s="254"/>
      <c r="L17" s="254"/>
      <c r="M17" s="257"/>
      <c r="N17" s="254"/>
      <c r="O17" s="257"/>
      <c r="P17" s="254"/>
      <c r="Q17" s="254"/>
      <c r="R17" s="257"/>
      <c r="S17" s="254"/>
      <c r="T17" s="257"/>
      <c r="U17" s="254"/>
      <c r="V17" s="333"/>
      <c r="W17" s="268">
        <f t="shared" si="0"/>
        <v>255</v>
      </c>
      <c r="X17" s="258">
        <f t="shared" si="1"/>
        <v>0</v>
      </c>
      <c r="Y17" s="251">
        <f t="shared" si="2"/>
        <v>0</v>
      </c>
      <c r="Z17" s="258">
        <f t="shared" si="3"/>
        <v>0</v>
      </c>
      <c r="AA17" s="345">
        <f t="shared" si="6"/>
        <v>0</v>
      </c>
      <c r="AB17" s="338">
        <f t="shared" si="4"/>
        <v>255</v>
      </c>
      <c r="AC17" s="339">
        <f t="shared" si="5"/>
        <v>255</v>
      </c>
    </row>
    <row r="18" spans="1:29" ht="13.5" x14ac:dyDescent="0.25">
      <c r="A18" s="246"/>
      <c r="B18" s="254"/>
      <c r="C18" s="254"/>
      <c r="D18" s="303"/>
      <c r="E18" s="255"/>
      <c r="F18" s="255"/>
      <c r="G18" s="255"/>
      <c r="H18" s="255"/>
      <c r="I18" s="255"/>
      <c r="J18" s="256"/>
      <c r="K18" s="254"/>
      <c r="L18" s="254"/>
      <c r="M18" s="257"/>
      <c r="N18" s="254"/>
      <c r="O18" s="257"/>
      <c r="P18" s="254"/>
      <c r="Q18" s="254"/>
      <c r="R18" s="257"/>
      <c r="S18" s="254"/>
      <c r="T18" s="257"/>
      <c r="U18" s="254"/>
      <c r="V18" s="333"/>
      <c r="W18" s="268">
        <f t="shared" si="0"/>
        <v>255</v>
      </c>
      <c r="X18" s="258">
        <f t="shared" si="1"/>
        <v>0</v>
      </c>
      <c r="Y18" s="251">
        <f t="shared" si="2"/>
        <v>0</v>
      </c>
      <c r="Z18" s="258">
        <f t="shared" si="3"/>
        <v>0</v>
      </c>
      <c r="AA18" s="345">
        <f t="shared" si="6"/>
        <v>0</v>
      </c>
      <c r="AB18" s="338">
        <f t="shared" si="4"/>
        <v>255</v>
      </c>
      <c r="AC18" s="339">
        <f t="shared" si="5"/>
        <v>255</v>
      </c>
    </row>
    <row r="19" spans="1:29" ht="13.5" x14ac:dyDescent="0.25">
      <c r="A19" s="246"/>
      <c r="B19" s="254"/>
      <c r="C19" s="254"/>
      <c r="D19" s="303"/>
      <c r="E19" s="255"/>
      <c r="F19" s="255"/>
      <c r="G19" s="255"/>
      <c r="H19" s="255"/>
      <c r="I19" s="255"/>
      <c r="J19" s="256"/>
      <c r="K19" s="254"/>
      <c r="L19" s="254"/>
      <c r="M19" s="257"/>
      <c r="N19" s="254"/>
      <c r="O19" s="257"/>
      <c r="P19" s="254"/>
      <c r="Q19" s="254"/>
      <c r="R19" s="257"/>
      <c r="S19" s="254"/>
      <c r="T19" s="257"/>
      <c r="U19" s="254"/>
      <c r="V19" s="333"/>
      <c r="W19" s="268">
        <f t="shared" si="0"/>
        <v>255</v>
      </c>
      <c r="X19" s="258">
        <f t="shared" si="1"/>
        <v>0</v>
      </c>
      <c r="Y19" s="251">
        <f t="shared" si="2"/>
        <v>0</v>
      </c>
      <c r="Z19" s="258">
        <f t="shared" si="3"/>
        <v>0</v>
      </c>
      <c r="AA19" s="345">
        <f t="shared" si="6"/>
        <v>0</v>
      </c>
      <c r="AB19" s="338">
        <f t="shared" si="4"/>
        <v>255</v>
      </c>
      <c r="AC19" s="339">
        <f t="shared" si="5"/>
        <v>255</v>
      </c>
    </row>
    <row r="20" spans="1:29" ht="13.5" x14ac:dyDescent="0.25">
      <c r="A20" s="246"/>
      <c r="B20" s="254"/>
      <c r="C20" s="254"/>
      <c r="D20" s="303"/>
      <c r="E20" s="255"/>
      <c r="F20" s="255"/>
      <c r="G20" s="255"/>
      <c r="H20" s="255"/>
      <c r="I20" s="255"/>
      <c r="J20" s="256"/>
      <c r="K20" s="254"/>
      <c r="L20" s="254"/>
      <c r="M20" s="257"/>
      <c r="N20" s="254"/>
      <c r="O20" s="257"/>
      <c r="P20" s="254"/>
      <c r="Q20" s="254"/>
      <c r="R20" s="257"/>
      <c r="S20" s="254"/>
      <c r="T20" s="257"/>
      <c r="U20" s="254"/>
      <c r="V20" s="333"/>
      <c r="W20" s="268">
        <f t="shared" si="0"/>
        <v>255</v>
      </c>
      <c r="X20" s="258">
        <f t="shared" si="1"/>
        <v>0</v>
      </c>
      <c r="Y20" s="251">
        <f t="shared" si="2"/>
        <v>0</v>
      </c>
      <c r="Z20" s="258">
        <f t="shared" si="3"/>
        <v>0</v>
      </c>
      <c r="AA20" s="345">
        <f t="shared" si="6"/>
        <v>0</v>
      </c>
      <c r="AB20" s="338">
        <f t="shared" si="4"/>
        <v>255</v>
      </c>
      <c r="AC20" s="339">
        <f t="shared" si="5"/>
        <v>255</v>
      </c>
    </row>
    <row r="21" spans="1:29" ht="13.5" x14ac:dyDescent="0.25">
      <c r="A21" s="246"/>
      <c r="B21" s="254"/>
      <c r="C21" s="254"/>
      <c r="D21" s="303"/>
      <c r="E21" s="255"/>
      <c r="F21" s="255"/>
      <c r="G21" s="255"/>
      <c r="H21" s="255"/>
      <c r="I21" s="255"/>
      <c r="J21" s="256"/>
      <c r="K21" s="254"/>
      <c r="L21" s="254"/>
      <c r="M21" s="257"/>
      <c r="N21" s="254"/>
      <c r="O21" s="257"/>
      <c r="P21" s="254"/>
      <c r="Q21" s="254"/>
      <c r="R21" s="257"/>
      <c r="S21" s="254"/>
      <c r="T21" s="257"/>
      <c r="U21" s="254"/>
      <c r="V21" s="333"/>
      <c r="W21" s="268">
        <f t="shared" si="0"/>
        <v>255</v>
      </c>
      <c r="X21" s="258">
        <f t="shared" si="1"/>
        <v>0</v>
      </c>
      <c r="Y21" s="251">
        <f t="shared" si="2"/>
        <v>0</v>
      </c>
      <c r="Z21" s="258">
        <f t="shared" si="3"/>
        <v>0</v>
      </c>
      <c r="AA21" s="345">
        <f t="shared" si="6"/>
        <v>0</v>
      </c>
      <c r="AB21" s="338">
        <f t="shared" si="4"/>
        <v>255</v>
      </c>
      <c r="AC21" s="339">
        <f t="shared" si="5"/>
        <v>255</v>
      </c>
    </row>
    <row r="22" spans="1:29" ht="13.5" x14ac:dyDescent="0.25">
      <c r="A22" s="246"/>
      <c r="B22" s="254"/>
      <c r="C22" s="254"/>
      <c r="D22" s="303"/>
      <c r="E22" s="255"/>
      <c r="F22" s="255"/>
      <c r="G22" s="255"/>
      <c r="H22" s="255"/>
      <c r="I22" s="255"/>
      <c r="J22" s="256"/>
      <c r="K22" s="254"/>
      <c r="L22" s="254"/>
      <c r="M22" s="257"/>
      <c r="N22" s="254"/>
      <c r="O22" s="257"/>
      <c r="P22" s="254"/>
      <c r="Q22" s="254"/>
      <c r="R22" s="257"/>
      <c r="S22" s="254"/>
      <c r="T22" s="257"/>
      <c r="U22" s="254"/>
      <c r="V22" s="333"/>
      <c r="W22" s="268">
        <f t="shared" si="0"/>
        <v>255</v>
      </c>
      <c r="X22" s="258">
        <f t="shared" si="1"/>
        <v>0</v>
      </c>
      <c r="Y22" s="251">
        <f t="shared" si="2"/>
        <v>0</v>
      </c>
      <c r="Z22" s="258">
        <f t="shared" si="3"/>
        <v>0</v>
      </c>
      <c r="AA22" s="345">
        <f t="shared" si="6"/>
        <v>0</v>
      </c>
      <c r="AB22" s="338">
        <f t="shared" si="4"/>
        <v>255</v>
      </c>
      <c r="AC22" s="339">
        <f t="shared" si="5"/>
        <v>255</v>
      </c>
    </row>
    <row r="23" spans="1:29" ht="13.5" x14ac:dyDescent="0.25">
      <c r="A23" s="246"/>
      <c r="B23" s="254"/>
      <c r="C23" s="254"/>
      <c r="D23" s="303"/>
      <c r="E23" s="255"/>
      <c r="F23" s="255"/>
      <c r="G23" s="255"/>
      <c r="H23" s="255"/>
      <c r="I23" s="255"/>
      <c r="J23" s="256"/>
      <c r="K23" s="254"/>
      <c r="L23" s="254"/>
      <c r="M23" s="257"/>
      <c r="N23" s="254"/>
      <c r="O23" s="257"/>
      <c r="P23" s="254"/>
      <c r="Q23" s="254"/>
      <c r="R23" s="257"/>
      <c r="S23" s="254"/>
      <c r="T23" s="257"/>
      <c r="U23" s="254"/>
      <c r="V23" s="333"/>
      <c r="W23" s="268">
        <f t="shared" si="0"/>
        <v>255</v>
      </c>
      <c r="X23" s="258">
        <f t="shared" si="1"/>
        <v>0</v>
      </c>
      <c r="Y23" s="251">
        <f t="shared" si="2"/>
        <v>0</v>
      </c>
      <c r="Z23" s="258">
        <f t="shared" si="3"/>
        <v>0</v>
      </c>
      <c r="AA23" s="345">
        <f t="shared" si="6"/>
        <v>0</v>
      </c>
      <c r="AB23" s="338">
        <f t="shared" si="4"/>
        <v>255</v>
      </c>
      <c r="AC23" s="339">
        <f t="shared" si="5"/>
        <v>255</v>
      </c>
    </row>
    <row r="24" spans="1:29" ht="13.5" x14ac:dyDescent="0.25">
      <c r="A24" s="246"/>
      <c r="B24" s="254"/>
      <c r="C24" s="254"/>
      <c r="D24" s="303"/>
      <c r="E24" s="255"/>
      <c r="F24" s="255"/>
      <c r="G24" s="255"/>
      <c r="H24" s="255"/>
      <c r="I24" s="255"/>
      <c r="J24" s="256"/>
      <c r="K24" s="254"/>
      <c r="L24" s="254"/>
      <c r="M24" s="257"/>
      <c r="N24" s="254"/>
      <c r="O24" s="257"/>
      <c r="P24" s="254"/>
      <c r="Q24" s="254"/>
      <c r="R24" s="257"/>
      <c r="S24" s="254"/>
      <c r="T24" s="257"/>
      <c r="U24" s="254"/>
      <c r="V24" s="333"/>
      <c r="W24" s="268">
        <f t="shared" si="0"/>
        <v>255</v>
      </c>
      <c r="X24" s="258">
        <f t="shared" si="1"/>
        <v>0</v>
      </c>
      <c r="Y24" s="251">
        <f t="shared" si="2"/>
        <v>0</v>
      </c>
      <c r="Z24" s="258">
        <f t="shared" si="3"/>
        <v>0</v>
      </c>
      <c r="AA24" s="345">
        <f t="shared" si="6"/>
        <v>0</v>
      </c>
      <c r="AB24" s="338">
        <f t="shared" si="4"/>
        <v>255</v>
      </c>
      <c r="AC24" s="339">
        <f t="shared" si="5"/>
        <v>255</v>
      </c>
    </row>
    <row r="25" spans="1:29" ht="13.5" x14ac:dyDescent="0.25">
      <c r="A25" s="246"/>
      <c r="B25" s="254"/>
      <c r="C25" s="254"/>
      <c r="D25" s="303"/>
      <c r="E25" s="255"/>
      <c r="F25" s="255"/>
      <c r="G25" s="255"/>
      <c r="H25" s="255"/>
      <c r="I25" s="255"/>
      <c r="J25" s="256"/>
      <c r="K25" s="254"/>
      <c r="L25" s="254"/>
      <c r="M25" s="257"/>
      <c r="N25" s="254"/>
      <c r="O25" s="257"/>
      <c r="P25" s="254"/>
      <c r="Q25" s="254"/>
      <c r="R25" s="257"/>
      <c r="S25" s="254"/>
      <c r="T25" s="257"/>
      <c r="U25" s="254"/>
      <c r="V25" s="333"/>
      <c r="W25" s="268">
        <f t="shared" si="0"/>
        <v>255</v>
      </c>
      <c r="X25" s="258">
        <f t="shared" si="1"/>
        <v>0</v>
      </c>
      <c r="Y25" s="251">
        <f t="shared" si="2"/>
        <v>0</v>
      </c>
      <c r="Z25" s="258">
        <f t="shared" si="3"/>
        <v>0</v>
      </c>
      <c r="AA25" s="345">
        <f t="shared" si="6"/>
        <v>0</v>
      </c>
      <c r="AB25" s="338">
        <f t="shared" si="4"/>
        <v>255</v>
      </c>
      <c r="AC25" s="339">
        <f t="shared" si="5"/>
        <v>255</v>
      </c>
    </row>
    <row r="26" spans="1:29" ht="13.5" x14ac:dyDescent="0.25">
      <c r="A26" s="246"/>
      <c r="B26" s="254"/>
      <c r="C26" s="254"/>
      <c r="D26" s="303"/>
      <c r="E26" s="255"/>
      <c r="F26" s="255"/>
      <c r="G26" s="255"/>
      <c r="H26" s="255"/>
      <c r="I26" s="255"/>
      <c r="J26" s="256"/>
      <c r="K26" s="254"/>
      <c r="L26" s="254"/>
      <c r="M26" s="257"/>
      <c r="N26" s="254"/>
      <c r="O26" s="257"/>
      <c r="P26" s="254"/>
      <c r="Q26" s="254"/>
      <c r="R26" s="257"/>
      <c r="S26" s="254"/>
      <c r="T26" s="257"/>
      <c r="U26" s="254"/>
      <c r="V26" s="333"/>
      <c r="W26" s="268">
        <f t="shared" si="0"/>
        <v>255</v>
      </c>
      <c r="X26" s="258">
        <f t="shared" si="1"/>
        <v>0</v>
      </c>
      <c r="Y26" s="251">
        <f t="shared" si="2"/>
        <v>0</v>
      </c>
      <c r="Z26" s="258">
        <f t="shared" si="3"/>
        <v>0</v>
      </c>
      <c r="AA26" s="345">
        <f t="shared" si="6"/>
        <v>0</v>
      </c>
      <c r="AB26" s="338">
        <f t="shared" si="4"/>
        <v>255</v>
      </c>
      <c r="AC26" s="339">
        <f t="shared" si="5"/>
        <v>255</v>
      </c>
    </row>
    <row r="27" spans="1:29" ht="13.5" x14ac:dyDescent="0.25">
      <c r="A27" s="246"/>
      <c r="B27" s="254"/>
      <c r="C27" s="254"/>
      <c r="D27" s="303"/>
      <c r="E27" s="255"/>
      <c r="F27" s="255"/>
      <c r="G27" s="255"/>
      <c r="H27" s="255"/>
      <c r="I27" s="255"/>
      <c r="J27" s="256"/>
      <c r="K27" s="254"/>
      <c r="L27" s="254"/>
      <c r="M27" s="257"/>
      <c r="N27" s="254"/>
      <c r="O27" s="257"/>
      <c r="P27" s="254"/>
      <c r="Q27" s="254"/>
      <c r="R27" s="257"/>
      <c r="S27" s="254"/>
      <c r="T27" s="257"/>
      <c r="U27" s="254"/>
      <c r="V27" s="333"/>
      <c r="W27" s="268">
        <f t="shared" si="0"/>
        <v>255</v>
      </c>
      <c r="X27" s="258">
        <f t="shared" si="1"/>
        <v>0</v>
      </c>
      <c r="Y27" s="251">
        <f t="shared" si="2"/>
        <v>0</v>
      </c>
      <c r="Z27" s="258">
        <f t="shared" si="3"/>
        <v>0</v>
      </c>
      <c r="AA27" s="345">
        <f t="shared" si="6"/>
        <v>0</v>
      </c>
      <c r="AB27" s="338">
        <f t="shared" si="4"/>
        <v>255</v>
      </c>
      <c r="AC27" s="339">
        <f t="shared" si="5"/>
        <v>255</v>
      </c>
    </row>
    <row r="28" spans="1:29" ht="13.5" x14ac:dyDescent="0.25">
      <c r="A28" s="246"/>
      <c r="B28" s="254"/>
      <c r="C28" s="254"/>
      <c r="D28" s="303"/>
      <c r="E28" s="255"/>
      <c r="F28" s="255"/>
      <c r="G28" s="255"/>
      <c r="H28" s="255"/>
      <c r="I28" s="259"/>
      <c r="J28" s="257"/>
      <c r="K28" s="254"/>
      <c r="L28" s="254"/>
      <c r="M28" s="257"/>
      <c r="N28" s="254"/>
      <c r="O28" s="257"/>
      <c r="P28" s="254"/>
      <c r="Q28" s="254"/>
      <c r="R28" s="257"/>
      <c r="S28" s="254"/>
      <c r="T28" s="257"/>
      <c r="U28" s="254"/>
      <c r="V28" s="333"/>
      <c r="W28" s="268">
        <f t="shared" si="0"/>
        <v>255</v>
      </c>
      <c r="X28" s="258">
        <f t="shared" si="1"/>
        <v>0</v>
      </c>
      <c r="Y28" s="251">
        <f t="shared" si="2"/>
        <v>0</v>
      </c>
      <c r="Z28" s="258">
        <f t="shared" si="3"/>
        <v>0</v>
      </c>
      <c r="AA28" s="345">
        <f t="shared" si="6"/>
        <v>0</v>
      </c>
      <c r="AB28" s="338">
        <f t="shared" si="4"/>
        <v>255</v>
      </c>
      <c r="AC28" s="339">
        <f t="shared" si="5"/>
        <v>255</v>
      </c>
    </row>
    <row r="29" spans="1:29" ht="13.5" x14ac:dyDescent="0.25">
      <c r="A29" s="246"/>
      <c r="B29" s="254"/>
      <c r="C29" s="254"/>
      <c r="D29" s="303"/>
      <c r="E29" s="255"/>
      <c r="F29" s="255"/>
      <c r="G29" s="255"/>
      <c r="H29" s="255"/>
      <c r="I29" s="259"/>
      <c r="J29" s="257"/>
      <c r="K29" s="254"/>
      <c r="L29" s="254"/>
      <c r="M29" s="257"/>
      <c r="N29" s="254"/>
      <c r="O29" s="257"/>
      <c r="P29" s="254"/>
      <c r="Q29" s="254"/>
      <c r="R29" s="257"/>
      <c r="S29" s="254"/>
      <c r="T29" s="257"/>
      <c r="U29" s="254"/>
      <c r="V29" s="333"/>
      <c r="W29" s="268">
        <f t="shared" si="0"/>
        <v>255</v>
      </c>
      <c r="X29" s="258">
        <f t="shared" si="1"/>
        <v>0</v>
      </c>
      <c r="Y29" s="251">
        <f t="shared" si="2"/>
        <v>0</v>
      </c>
      <c r="Z29" s="258">
        <f t="shared" si="3"/>
        <v>0</v>
      </c>
      <c r="AA29" s="345">
        <f t="shared" si="6"/>
        <v>0</v>
      </c>
      <c r="AB29" s="338">
        <f t="shared" si="4"/>
        <v>255</v>
      </c>
      <c r="AC29" s="339">
        <f t="shared" si="5"/>
        <v>255</v>
      </c>
    </row>
    <row r="30" spans="1:29" ht="13.5" x14ac:dyDescent="0.25">
      <c r="A30" s="246"/>
      <c r="B30" s="254"/>
      <c r="C30" s="254"/>
      <c r="D30" s="303"/>
      <c r="E30" s="255"/>
      <c r="F30" s="255"/>
      <c r="G30" s="255"/>
      <c r="H30" s="255"/>
      <c r="I30" s="259"/>
      <c r="J30" s="257"/>
      <c r="K30" s="254"/>
      <c r="L30" s="254"/>
      <c r="M30" s="257"/>
      <c r="N30" s="254"/>
      <c r="O30" s="257"/>
      <c r="P30" s="254"/>
      <c r="Q30" s="254"/>
      <c r="R30" s="257"/>
      <c r="S30" s="254"/>
      <c r="T30" s="257"/>
      <c r="U30" s="254"/>
      <c r="V30" s="333"/>
      <c r="W30" s="268">
        <f t="shared" si="0"/>
        <v>255</v>
      </c>
      <c r="X30" s="258">
        <f t="shared" si="1"/>
        <v>0</v>
      </c>
      <c r="Y30" s="251">
        <f t="shared" si="2"/>
        <v>0</v>
      </c>
      <c r="Z30" s="258">
        <f t="shared" si="3"/>
        <v>0</v>
      </c>
      <c r="AA30" s="345">
        <f t="shared" si="6"/>
        <v>0</v>
      </c>
      <c r="AB30" s="338">
        <f t="shared" si="4"/>
        <v>255</v>
      </c>
      <c r="AC30" s="339">
        <f t="shared" si="5"/>
        <v>255</v>
      </c>
    </row>
    <row r="31" spans="1:29" ht="13.5" x14ac:dyDescent="0.25">
      <c r="A31" s="246"/>
      <c r="B31" s="254"/>
      <c r="C31" s="254"/>
      <c r="D31" s="303"/>
      <c r="E31" s="255"/>
      <c r="F31" s="255"/>
      <c r="G31" s="255"/>
      <c r="H31" s="255"/>
      <c r="I31" s="259"/>
      <c r="J31" s="257"/>
      <c r="K31" s="254"/>
      <c r="L31" s="254"/>
      <c r="M31" s="257"/>
      <c r="N31" s="254"/>
      <c r="O31" s="257"/>
      <c r="P31" s="254"/>
      <c r="Q31" s="254"/>
      <c r="R31" s="257"/>
      <c r="S31" s="254"/>
      <c r="T31" s="257"/>
      <c r="U31" s="254"/>
      <c r="V31" s="333"/>
      <c r="W31" s="268">
        <f t="shared" si="0"/>
        <v>255</v>
      </c>
      <c r="X31" s="258">
        <f t="shared" si="1"/>
        <v>0</v>
      </c>
      <c r="Y31" s="251">
        <f t="shared" si="2"/>
        <v>0</v>
      </c>
      <c r="Z31" s="258">
        <f t="shared" si="3"/>
        <v>0</v>
      </c>
      <c r="AA31" s="345">
        <f t="shared" si="6"/>
        <v>0</v>
      </c>
      <c r="AB31" s="338">
        <f t="shared" si="4"/>
        <v>255</v>
      </c>
      <c r="AC31" s="339">
        <f t="shared" si="5"/>
        <v>255</v>
      </c>
    </row>
    <row r="32" spans="1:29" ht="13.5" x14ac:dyDescent="0.25">
      <c r="A32" s="246"/>
      <c r="B32" s="254"/>
      <c r="C32" s="254"/>
      <c r="D32" s="303"/>
      <c r="E32" s="255"/>
      <c r="F32" s="255"/>
      <c r="G32" s="255"/>
      <c r="H32" s="255"/>
      <c r="I32" s="259"/>
      <c r="J32" s="257"/>
      <c r="K32" s="254"/>
      <c r="L32" s="254"/>
      <c r="M32" s="257"/>
      <c r="N32" s="254"/>
      <c r="O32" s="257"/>
      <c r="P32" s="254"/>
      <c r="Q32" s="254"/>
      <c r="R32" s="257"/>
      <c r="S32" s="254"/>
      <c r="T32" s="257"/>
      <c r="U32" s="254"/>
      <c r="V32" s="333"/>
      <c r="W32" s="268">
        <f t="shared" si="0"/>
        <v>255</v>
      </c>
      <c r="X32" s="258">
        <f t="shared" si="1"/>
        <v>0</v>
      </c>
      <c r="Y32" s="251">
        <f t="shared" si="2"/>
        <v>0</v>
      </c>
      <c r="Z32" s="258">
        <f t="shared" si="3"/>
        <v>0</v>
      </c>
      <c r="AA32" s="345">
        <f t="shared" si="6"/>
        <v>0</v>
      </c>
      <c r="AB32" s="338">
        <f t="shared" si="4"/>
        <v>255</v>
      </c>
      <c r="AC32" s="339">
        <f t="shared" si="5"/>
        <v>255</v>
      </c>
    </row>
    <row r="33" spans="1:29" ht="13.5" x14ac:dyDescent="0.25">
      <c r="A33" s="246"/>
      <c r="B33" s="254"/>
      <c r="C33" s="254"/>
      <c r="D33" s="303"/>
      <c r="E33" s="255"/>
      <c r="F33" s="255"/>
      <c r="G33" s="255"/>
      <c r="H33" s="255"/>
      <c r="I33" s="259"/>
      <c r="J33" s="257"/>
      <c r="K33" s="254"/>
      <c r="L33" s="254"/>
      <c r="M33" s="257"/>
      <c r="N33" s="254"/>
      <c r="O33" s="257"/>
      <c r="P33" s="254"/>
      <c r="Q33" s="254"/>
      <c r="R33" s="257"/>
      <c r="S33" s="254"/>
      <c r="T33" s="257"/>
      <c r="U33" s="254"/>
      <c r="V33" s="333"/>
      <c r="W33" s="268">
        <f t="shared" si="0"/>
        <v>255</v>
      </c>
      <c r="X33" s="258">
        <f t="shared" si="1"/>
        <v>0</v>
      </c>
      <c r="Y33" s="251">
        <f t="shared" si="2"/>
        <v>0</v>
      </c>
      <c r="Z33" s="258">
        <f t="shared" si="3"/>
        <v>0</v>
      </c>
      <c r="AA33" s="345">
        <f t="shared" si="6"/>
        <v>0</v>
      </c>
      <c r="AB33" s="338">
        <f t="shared" si="4"/>
        <v>255</v>
      </c>
      <c r="AC33" s="339">
        <f t="shared" si="5"/>
        <v>255</v>
      </c>
    </row>
    <row r="34" spans="1:29" ht="13.5" x14ac:dyDescent="0.25">
      <c r="A34" s="260"/>
      <c r="B34" s="261"/>
      <c r="C34" s="261"/>
      <c r="D34" s="304"/>
      <c r="E34" s="262"/>
      <c r="F34" s="262"/>
      <c r="G34" s="262"/>
      <c r="H34" s="262"/>
      <c r="I34" s="263"/>
      <c r="J34" s="264"/>
      <c r="K34" s="261"/>
      <c r="L34" s="261"/>
      <c r="M34" s="264"/>
      <c r="N34" s="261"/>
      <c r="O34" s="264"/>
      <c r="P34" s="261"/>
      <c r="Q34" s="261"/>
      <c r="R34" s="264"/>
      <c r="S34" s="261"/>
      <c r="T34" s="264"/>
      <c r="U34" s="261"/>
      <c r="V34" s="334"/>
      <c r="W34" s="269">
        <f t="shared" si="0"/>
        <v>255</v>
      </c>
      <c r="X34" s="265">
        <f t="shared" si="1"/>
        <v>0</v>
      </c>
      <c r="Y34" s="266">
        <f t="shared" si="2"/>
        <v>0</v>
      </c>
      <c r="Z34" s="265">
        <f t="shared" si="3"/>
        <v>0</v>
      </c>
      <c r="AA34" s="346">
        <f t="shared" si="6"/>
        <v>0</v>
      </c>
      <c r="AB34" s="340">
        <f t="shared" si="4"/>
        <v>255</v>
      </c>
      <c r="AC34" s="341">
        <f t="shared" si="5"/>
        <v>255</v>
      </c>
    </row>
  </sheetData>
  <mergeCells count="5">
    <mergeCell ref="J3:L3"/>
    <mergeCell ref="M3:Q3"/>
    <mergeCell ref="R3:U3"/>
    <mergeCell ref="W3:Z3"/>
    <mergeCell ref="AA3:AC3"/>
  </mergeCells>
  <phoneticPr fontId="22" type="noConversion"/>
  <printOptions horizontalCentered="1"/>
  <pageMargins left="0.19685039370078741" right="0.19685039370078741" top="0.98425196850393704" bottom="0.98425196850393704" header="0.51181102362204722" footer="0.51181102362204722"/>
  <pageSetup paperSize="9" fitToHeight="0" orientation="landscape" horizontalDpi="300" verticalDpi="300" r:id="rId1"/>
  <headerFooter alignWithMargins="0">
    <oddFooter>&amp;L&amp;8Vorlage: Sören Marquardt HSVRM, Dateiversion 2014
Druck: &amp;D, &amp;T Uhr.&amp;C&amp;8Datei: &amp;F
Blatt: &amp;A&amp;R&amp;8Seite:
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zoomScale="120" zoomScaleNormal="120" workbookViewId="0">
      <pane ySplit="4" topLeftCell="A5" activePane="bottomLeft" state="frozen"/>
      <selection sqref="A1:H1"/>
      <selection pane="bottomLeft" activeCell="A5" sqref="A5"/>
    </sheetView>
  </sheetViews>
  <sheetFormatPr baseColWidth="10" defaultRowHeight="12.75" outlineLevelCol="1" x14ac:dyDescent="0.2"/>
  <cols>
    <col min="1" max="1" width="3.5703125" style="235" bestFit="1" customWidth="1"/>
    <col min="2" max="2" width="3.5703125" style="235" customWidth="1"/>
    <col min="3" max="3" width="3.28515625" style="235" bestFit="1" customWidth="1"/>
    <col min="4" max="4" width="5.140625" style="236" customWidth="1"/>
    <col min="5" max="6" width="10.7109375" style="237" customWidth="1"/>
    <col min="7" max="7" width="25.7109375" style="237" customWidth="1"/>
    <col min="8" max="8" width="6.42578125" style="237" bestFit="1" customWidth="1"/>
    <col min="9" max="9" width="15.7109375" style="237" customWidth="1"/>
    <col min="10" max="16" width="4.7109375" style="235" customWidth="1" outlineLevel="1"/>
    <col min="17" max="17" width="3" style="235" bestFit="1" customWidth="1"/>
    <col min="18" max="18" width="3.7109375" style="235" customWidth="1" outlineLevel="1"/>
    <col min="19" max="19" width="5.28515625" style="235" customWidth="1" outlineLevel="1"/>
    <col min="20" max="20" width="3.7109375" style="235" customWidth="1" outlineLevel="1"/>
    <col min="21" max="21" width="4.7109375" style="235" customWidth="1"/>
    <col min="22" max="22" width="8.7109375" style="236" customWidth="1"/>
    <col min="23" max="16384" width="11.42578125" style="239"/>
  </cols>
  <sheetData>
    <row r="1" spans="1:22" ht="15.75" x14ac:dyDescent="0.25">
      <c r="A1" s="234" t="str">
        <f>Stammdaten!A20</f>
        <v xml:space="preserve"> ( /  / Kreisgruppe ) am: </v>
      </c>
      <c r="B1" s="234"/>
    </row>
    <row r="2" spans="1:22" ht="15" x14ac:dyDescent="0.2">
      <c r="A2" s="240" t="str">
        <f>Stammdaten!A21</f>
        <v xml:space="preserve">PL:  LR THS:    </v>
      </c>
      <c r="B2" s="287"/>
    </row>
    <row r="3" spans="1:22" x14ac:dyDescent="0.2">
      <c r="A3" s="288" t="str">
        <f>"PARA-VIERKAMPF (Anzahl: "&amp;COUNT(A5:A34)&amp;")"</f>
        <v>PARA-VIERKAMPF (Anzahl: 0)</v>
      </c>
      <c r="B3" s="289"/>
      <c r="C3" s="289"/>
      <c r="D3" s="289"/>
      <c r="E3" s="289"/>
      <c r="F3" s="289"/>
      <c r="G3" s="289"/>
      <c r="H3" s="289"/>
      <c r="I3" s="289"/>
      <c r="J3" s="380" t="s">
        <v>78</v>
      </c>
      <c r="K3" s="382"/>
      <c r="L3" s="380" t="s">
        <v>79</v>
      </c>
      <c r="M3" s="381"/>
      <c r="N3" s="382"/>
      <c r="O3" s="380" t="s">
        <v>80</v>
      </c>
      <c r="P3" s="382"/>
      <c r="R3" s="383" t="s">
        <v>26</v>
      </c>
      <c r="S3" s="384"/>
      <c r="T3" s="385"/>
      <c r="U3" s="386" t="s">
        <v>99</v>
      </c>
      <c r="V3" s="388"/>
    </row>
    <row r="4" spans="1:22" ht="13.5" x14ac:dyDescent="0.25">
      <c r="A4" s="241" t="s">
        <v>12</v>
      </c>
      <c r="B4" s="241" t="s">
        <v>77</v>
      </c>
      <c r="C4" s="242" t="s">
        <v>13</v>
      </c>
      <c r="D4" s="233" t="s">
        <v>25</v>
      </c>
      <c r="E4" s="243" t="s">
        <v>2</v>
      </c>
      <c r="F4" s="243" t="s">
        <v>1</v>
      </c>
      <c r="G4" s="243" t="s">
        <v>3</v>
      </c>
      <c r="H4" s="243" t="s">
        <v>75</v>
      </c>
      <c r="I4" s="314" t="s">
        <v>0</v>
      </c>
      <c r="J4" s="242" t="s">
        <v>15</v>
      </c>
      <c r="K4" s="242" t="s">
        <v>70</v>
      </c>
      <c r="L4" s="242" t="s">
        <v>15</v>
      </c>
      <c r="M4" s="242" t="s">
        <v>16</v>
      </c>
      <c r="N4" s="242" t="s">
        <v>70</v>
      </c>
      <c r="O4" s="242" t="s">
        <v>15</v>
      </c>
      <c r="P4" s="242" t="s">
        <v>16</v>
      </c>
      <c r="Q4" s="331" t="s">
        <v>22</v>
      </c>
      <c r="R4" s="295" t="s">
        <v>28</v>
      </c>
      <c r="S4" s="295" t="s">
        <v>70</v>
      </c>
      <c r="T4" s="297" t="s">
        <v>74</v>
      </c>
      <c r="U4" s="331" t="s">
        <v>71</v>
      </c>
      <c r="V4" s="335" t="s">
        <v>8</v>
      </c>
    </row>
    <row r="5" spans="1:22" ht="13.5" x14ac:dyDescent="0.25">
      <c r="A5" s="246"/>
      <c r="B5" s="254"/>
      <c r="C5" s="247"/>
      <c r="D5" s="302"/>
      <c r="E5" s="248"/>
      <c r="F5" s="248"/>
      <c r="G5" s="248"/>
      <c r="H5" s="248"/>
      <c r="I5" s="248"/>
      <c r="J5" s="315"/>
      <c r="K5" s="250"/>
      <c r="L5" s="250"/>
      <c r="M5" s="250"/>
      <c r="N5" s="250"/>
      <c r="O5" s="250"/>
      <c r="P5" s="316"/>
      <c r="Q5" s="332"/>
      <c r="R5" s="267">
        <f>IF(B5=3,200,IF(B5=2,200,180))</f>
        <v>180</v>
      </c>
      <c r="S5" s="252">
        <f t="shared" ref="S5:S34" si="0">IF(B5=1,K5+N5,0)</f>
        <v>0</v>
      </c>
      <c r="T5" s="252">
        <f t="shared" ref="T5:T34" si="1">J5+L5+M5+O5+P5</f>
        <v>0</v>
      </c>
      <c r="U5" s="347">
        <f>(R5+S5)-T5</f>
        <v>180</v>
      </c>
      <c r="V5" s="348">
        <f t="shared" ref="V5:V34" si="2">(R5+Q5+S5)-T5</f>
        <v>180</v>
      </c>
    </row>
    <row r="6" spans="1:22" ht="13.5" x14ac:dyDescent="0.25">
      <c r="A6" s="246"/>
      <c r="B6" s="254"/>
      <c r="C6" s="254"/>
      <c r="D6" s="303"/>
      <c r="E6" s="255"/>
      <c r="F6" s="255"/>
      <c r="G6" s="255"/>
      <c r="H6" s="255"/>
      <c r="I6" s="255"/>
      <c r="J6" s="317"/>
      <c r="K6" s="254"/>
      <c r="L6" s="254"/>
      <c r="M6" s="254"/>
      <c r="N6" s="254"/>
      <c r="O6" s="254"/>
      <c r="P6" s="318"/>
      <c r="Q6" s="333"/>
      <c r="R6" s="268">
        <f t="shared" ref="R6:R34" si="3">IF(B6=3,200,IF(B6=2,200,180))</f>
        <v>180</v>
      </c>
      <c r="S6" s="258">
        <f t="shared" si="0"/>
        <v>0</v>
      </c>
      <c r="T6" s="258">
        <f t="shared" si="1"/>
        <v>0</v>
      </c>
      <c r="U6" s="349">
        <f t="shared" ref="U6:U34" si="4">(R6+S6)-T6</f>
        <v>180</v>
      </c>
      <c r="V6" s="350">
        <f t="shared" si="2"/>
        <v>180</v>
      </c>
    </row>
    <row r="7" spans="1:22" ht="13.5" x14ac:dyDescent="0.25">
      <c r="A7" s="246"/>
      <c r="B7" s="254"/>
      <c r="C7" s="254"/>
      <c r="D7" s="303"/>
      <c r="E7" s="255"/>
      <c r="F7" s="255"/>
      <c r="G7" s="255"/>
      <c r="H7" s="255"/>
      <c r="I7" s="255"/>
      <c r="J7" s="317"/>
      <c r="K7" s="254"/>
      <c r="L7" s="254"/>
      <c r="M7" s="254"/>
      <c r="N7" s="254"/>
      <c r="O7" s="254"/>
      <c r="P7" s="318"/>
      <c r="Q7" s="333"/>
      <c r="R7" s="268">
        <f t="shared" si="3"/>
        <v>180</v>
      </c>
      <c r="S7" s="258">
        <f t="shared" si="0"/>
        <v>0</v>
      </c>
      <c r="T7" s="258">
        <f t="shared" si="1"/>
        <v>0</v>
      </c>
      <c r="U7" s="349">
        <f t="shared" si="4"/>
        <v>180</v>
      </c>
      <c r="V7" s="350">
        <f t="shared" si="2"/>
        <v>180</v>
      </c>
    </row>
    <row r="8" spans="1:22" ht="13.5" x14ac:dyDescent="0.25">
      <c r="A8" s="246"/>
      <c r="B8" s="254"/>
      <c r="C8" s="254"/>
      <c r="D8" s="303"/>
      <c r="E8" s="255"/>
      <c r="F8" s="255"/>
      <c r="G8" s="255"/>
      <c r="H8" s="255"/>
      <c r="I8" s="255"/>
      <c r="J8" s="317"/>
      <c r="K8" s="254"/>
      <c r="L8" s="254"/>
      <c r="M8" s="254"/>
      <c r="N8" s="254"/>
      <c r="O8" s="254"/>
      <c r="P8" s="318"/>
      <c r="Q8" s="333"/>
      <c r="R8" s="268">
        <f t="shared" si="3"/>
        <v>180</v>
      </c>
      <c r="S8" s="258">
        <f t="shared" si="0"/>
        <v>0</v>
      </c>
      <c r="T8" s="258">
        <f t="shared" si="1"/>
        <v>0</v>
      </c>
      <c r="U8" s="349">
        <f t="shared" si="4"/>
        <v>180</v>
      </c>
      <c r="V8" s="350">
        <f t="shared" si="2"/>
        <v>180</v>
      </c>
    </row>
    <row r="9" spans="1:22" ht="13.5" x14ac:dyDescent="0.25">
      <c r="A9" s="246"/>
      <c r="B9" s="254"/>
      <c r="C9" s="254"/>
      <c r="D9" s="303"/>
      <c r="E9" s="255"/>
      <c r="F9" s="255"/>
      <c r="G9" s="255"/>
      <c r="H9" s="255"/>
      <c r="I9" s="255"/>
      <c r="J9" s="317"/>
      <c r="K9" s="254"/>
      <c r="L9" s="254"/>
      <c r="M9" s="254"/>
      <c r="N9" s="254"/>
      <c r="O9" s="254"/>
      <c r="P9" s="318"/>
      <c r="Q9" s="333"/>
      <c r="R9" s="268">
        <f t="shared" si="3"/>
        <v>180</v>
      </c>
      <c r="S9" s="258">
        <f t="shared" si="0"/>
        <v>0</v>
      </c>
      <c r="T9" s="258">
        <f t="shared" si="1"/>
        <v>0</v>
      </c>
      <c r="U9" s="349">
        <f t="shared" si="4"/>
        <v>180</v>
      </c>
      <c r="V9" s="350">
        <f t="shared" si="2"/>
        <v>180</v>
      </c>
    </row>
    <row r="10" spans="1:22" ht="13.5" x14ac:dyDescent="0.25">
      <c r="A10" s="246"/>
      <c r="B10" s="254"/>
      <c r="C10" s="254"/>
      <c r="D10" s="303"/>
      <c r="E10" s="255"/>
      <c r="F10" s="255"/>
      <c r="G10" s="255"/>
      <c r="H10" s="255"/>
      <c r="I10" s="255"/>
      <c r="J10" s="317"/>
      <c r="K10" s="254"/>
      <c r="L10" s="254"/>
      <c r="M10" s="254"/>
      <c r="N10" s="254"/>
      <c r="O10" s="254"/>
      <c r="P10" s="318"/>
      <c r="Q10" s="333"/>
      <c r="R10" s="268">
        <f t="shared" si="3"/>
        <v>180</v>
      </c>
      <c r="S10" s="258">
        <f t="shared" si="0"/>
        <v>0</v>
      </c>
      <c r="T10" s="258">
        <f t="shared" si="1"/>
        <v>0</v>
      </c>
      <c r="U10" s="349">
        <f t="shared" si="4"/>
        <v>180</v>
      </c>
      <c r="V10" s="350">
        <f t="shared" si="2"/>
        <v>180</v>
      </c>
    </row>
    <row r="11" spans="1:22" ht="13.5" x14ac:dyDescent="0.25">
      <c r="A11" s="246"/>
      <c r="B11" s="254"/>
      <c r="C11" s="254"/>
      <c r="D11" s="303"/>
      <c r="E11" s="255"/>
      <c r="F11" s="255"/>
      <c r="G11" s="255"/>
      <c r="H11" s="255"/>
      <c r="I11" s="255"/>
      <c r="J11" s="317"/>
      <c r="K11" s="254"/>
      <c r="L11" s="254"/>
      <c r="M11" s="254"/>
      <c r="N11" s="254"/>
      <c r="O11" s="254"/>
      <c r="P11" s="318"/>
      <c r="Q11" s="333"/>
      <c r="R11" s="268">
        <f t="shared" si="3"/>
        <v>180</v>
      </c>
      <c r="S11" s="258">
        <f t="shared" si="0"/>
        <v>0</v>
      </c>
      <c r="T11" s="258">
        <f t="shared" si="1"/>
        <v>0</v>
      </c>
      <c r="U11" s="349">
        <f t="shared" si="4"/>
        <v>180</v>
      </c>
      <c r="V11" s="350">
        <f t="shared" si="2"/>
        <v>180</v>
      </c>
    </row>
    <row r="12" spans="1:22" ht="13.5" x14ac:dyDescent="0.25">
      <c r="A12" s="246"/>
      <c r="B12" s="254"/>
      <c r="C12" s="254"/>
      <c r="D12" s="303"/>
      <c r="E12" s="255"/>
      <c r="F12" s="255"/>
      <c r="G12" s="255"/>
      <c r="H12" s="255"/>
      <c r="I12" s="255"/>
      <c r="J12" s="317"/>
      <c r="K12" s="254"/>
      <c r="L12" s="254"/>
      <c r="M12" s="254"/>
      <c r="N12" s="254"/>
      <c r="O12" s="254"/>
      <c r="P12" s="318"/>
      <c r="Q12" s="333"/>
      <c r="R12" s="268">
        <f t="shared" si="3"/>
        <v>180</v>
      </c>
      <c r="S12" s="258">
        <f t="shared" si="0"/>
        <v>0</v>
      </c>
      <c r="T12" s="258">
        <f t="shared" si="1"/>
        <v>0</v>
      </c>
      <c r="U12" s="349">
        <f t="shared" si="4"/>
        <v>180</v>
      </c>
      <c r="V12" s="350">
        <f t="shared" si="2"/>
        <v>180</v>
      </c>
    </row>
    <row r="13" spans="1:22" ht="13.5" x14ac:dyDescent="0.25">
      <c r="A13" s="246"/>
      <c r="B13" s="254"/>
      <c r="C13" s="254"/>
      <c r="D13" s="303"/>
      <c r="E13" s="255"/>
      <c r="F13" s="255"/>
      <c r="G13" s="255"/>
      <c r="H13" s="255"/>
      <c r="I13" s="255"/>
      <c r="J13" s="317"/>
      <c r="K13" s="254"/>
      <c r="L13" s="254"/>
      <c r="M13" s="254"/>
      <c r="N13" s="254"/>
      <c r="O13" s="254"/>
      <c r="P13" s="318"/>
      <c r="Q13" s="333"/>
      <c r="R13" s="268">
        <f t="shared" si="3"/>
        <v>180</v>
      </c>
      <c r="S13" s="258">
        <f t="shared" si="0"/>
        <v>0</v>
      </c>
      <c r="T13" s="258">
        <f t="shared" si="1"/>
        <v>0</v>
      </c>
      <c r="U13" s="349">
        <f t="shared" si="4"/>
        <v>180</v>
      </c>
      <c r="V13" s="350">
        <f t="shared" si="2"/>
        <v>180</v>
      </c>
    </row>
    <row r="14" spans="1:22" ht="13.5" x14ac:dyDescent="0.25">
      <c r="A14" s="246"/>
      <c r="B14" s="254"/>
      <c r="C14" s="254"/>
      <c r="D14" s="303"/>
      <c r="E14" s="255"/>
      <c r="F14" s="255"/>
      <c r="G14" s="255"/>
      <c r="H14" s="255"/>
      <c r="I14" s="255"/>
      <c r="J14" s="317"/>
      <c r="K14" s="254"/>
      <c r="L14" s="254"/>
      <c r="M14" s="254"/>
      <c r="N14" s="254"/>
      <c r="O14" s="254"/>
      <c r="P14" s="318"/>
      <c r="Q14" s="333"/>
      <c r="R14" s="268">
        <f t="shared" si="3"/>
        <v>180</v>
      </c>
      <c r="S14" s="258">
        <f t="shared" si="0"/>
        <v>0</v>
      </c>
      <c r="T14" s="258">
        <f t="shared" si="1"/>
        <v>0</v>
      </c>
      <c r="U14" s="349">
        <f t="shared" si="4"/>
        <v>180</v>
      </c>
      <c r="V14" s="350">
        <f t="shared" si="2"/>
        <v>180</v>
      </c>
    </row>
    <row r="15" spans="1:22" ht="13.5" x14ac:dyDescent="0.25">
      <c r="A15" s="246"/>
      <c r="B15" s="254"/>
      <c r="C15" s="254"/>
      <c r="D15" s="303"/>
      <c r="E15" s="255"/>
      <c r="F15" s="255"/>
      <c r="G15" s="255"/>
      <c r="H15" s="255"/>
      <c r="I15" s="255"/>
      <c r="J15" s="317"/>
      <c r="K15" s="254"/>
      <c r="L15" s="254"/>
      <c r="M15" s="254"/>
      <c r="N15" s="254"/>
      <c r="O15" s="254"/>
      <c r="P15" s="318"/>
      <c r="Q15" s="333"/>
      <c r="R15" s="268">
        <f t="shared" si="3"/>
        <v>180</v>
      </c>
      <c r="S15" s="258">
        <f t="shared" si="0"/>
        <v>0</v>
      </c>
      <c r="T15" s="258">
        <f t="shared" si="1"/>
        <v>0</v>
      </c>
      <c r="U15" s="349">
        <f t="shared" si="4"/>
        <v>180</v>
      </c>
      <c r="V15" s="350">
        <f t="shared" si="2"/>
        <v>180</v>
      </c>
    </row>
    <row r="16" spans="1:22" ht="13.5" x14ac:dyDescent="0.25">
      <c r="A16" s="246"/>
      <c r="B16" s="254"/>
      <c r="C16" s="254"/>
      <c r="D16" s="303"/>
      <c r="E16" s="255"/>
      <c r="F16" s="255"/>
      <c r="G16" s="255"/>
      <c r="H16" s="255"/>
      <c r="I16" s="255"/>
      <c r="J16" s="317"/>
      <c r="K16" s="254"/>
      <c r="L16" s="254"/>
      <c r="M16" s="254"/>
      <c r="N16" s="254"/>
      <c r="O16" s="254"/>
      <c r="P16" s="318"/>
      <c r="Q16" s="333"/>
      <c r="R16" s="268">
        <f t="shared" si="3"/>
        <v>180</v>
      </c>
      <c r="S16" s="258">
        <f t="shared" si="0"/>
        <v>0</v>
      </c>
      <c r="T16" s="258">
        <f t="shared" si="1"/>
        <v>0</v>
      </c>
      <c r="U16" s="349">
        <f t="shared" si="4"/>
        <v>180</v>
      </c>
      <c r="V16" s="350">
        <f t="shared" si="2"/>
        <v>180</v>
      </c>
    </row>
    <row r="17" spans="1:22" ht="13.5" x14ac:dyDescent="0.25">
      <c r="A17" s="246"/>
      <c r="B17" s="254"/>
      <c r="C17" s="254"/>
      <c r="D17" s="303"/>
      <c r="E17" s="255"/>
      <c r="F17" s="255"/>
      <c r="G17" s="255"/>
      <c r="H17" s="255"/>
      <c r="I17" s="255"/>
      <c r="J17" s="317"/>
      <c r="K17" s="254"/>
      <c r="L17" s="254"/>
      <c r="M17" s="254"/>
      <c r="N17" s="254"/>
      <c r="O17" s="254"/>
      <c r="P17" s="318"/>
      <c r="Q17" s="333"/>
      <c r="R17" s="268">
        <f t="shared" si="3"/>
        <v>180</v>
      </c>
      <c r="S17" s="258">
        <f t="shared" si="0"/>
        <v>0</v>
      </c>
      <c r="T17" s="258">
        <f t="shared" si="1"/>
        <v>0</v>
      </c>
      <c r="U17" s="349">
        <f t="shared" si="4"/>
        <v>180</v>
      </c>
      <c r="V17" s="350">
        <f t="shared" si="2"/>
        <v>180</v>
      </c>
    </row>
    <row r="18" spans="1:22" ht="13.5" x14ac:dyDescent="0.25">
      <c r="A18" s="246"/>
      <c r="B18" s="254"/>
      <c r="C18" s="254"/>
      <c r="D18" s="303"/>
      <c r="E18" s="255"/>
      <c r="F18" s="255"/>
      <c r="G18" s="255"/>
      <c r="H18" s="255"/>
      <c r="I18" s="255"/>
      <c r="J18" s="317"/>
      <c r="K18" s="254"/>
      <c r="L18" s="254"/>
      <c r="M18" s="254"/>
      <c r="N18" s="254"/>
      <c r="O18" s="254"/>
      <c r="P18" s="318"/>
      <c r="Q18" s="333"/>
      <c r="R18" s="268">
        <f t="shared" si="3"/>
        <v>180</v>
      </c>
      <c r="S18" s="258">
        <f t="shared" si="0"/>
        <v>0</v>
      </c>
      <c r="T18" s="258">
        <f t="shared" si="1"/>
        <v>0</v>
      </c>
      <c r="U18" s="349">
        <f t="shared" si="4"/>
        <v>180</v>
      </c>
      <c r="V18" s="350">
        <f t="shared" si="2"/>
        <v>180</v>
      </c>
    </row>
    <row r="19" spans="1:22" ht="13.5" x14ac:dyDescent="0.25">
      <c r="A19" s="246"/>
      <c r="B19" s="254"/>
      <c r="C19" s="254"/>
      <c r="D19" s="303"/>
      <c r="E19" s="255"/>
      <c r="F19" s="255"/>
      <c r="G19" s="255"/>
      <c r="H19" s="255"/>
      <c r="I19" s="255"/>
      <c r="J19" s="317"/>
      <c r="K19" s="254"/>
      <c r="L19" s="254"/>
      <c r="M19" s="254"/>
      <c r="N19" s="254"/>
      <c r="O19" s="254"/>
      <c r="P19" s="318"/>
      <c r="Q19" s="333"/>
      <c r="R19" s="268">
        <f t="shared" si="3"/>
        <v>180</v>
      </c>
      <c r="S19" s="258">
        <f t="shared" si="0"/>
        <v>0</v>
      </c>
      <c r="T19" s="258">
        <f t="shared" si="1"/>
        <v>0</v>
      </c>
      <c r="U19" s="349">
        <f t="shared" si="4"/>
        <v>180</v>
      </c>
      <c r="V19" s="350">
        <f t="shared" si="2"/>
        <v>180</v>
      </c>
    </row>
    <row r="20" spans="1:22" ht="13.5" x14ac:dyDescent="0.25">
      <c r="A20" s="246"/>
      <c r="B20" s="254"/>
      <c r="C20" s="254"/>
      <c r="D20" s="303"/>
      <c r="E20" s="255"/>
      <c r="F20" s="255"/>
      <c r="G20" s="255"/>
      <c r="H20" s="255"/>
      <c r="I20" s="255"/>
      <c r="J20" s="317"/>
      <c r="K20" s="254"/>
      <c r="L20" s="254"/>
      <c r="M20" s="254"/>
      <c r="N20" s="254"/>
      <c r="O20" s="254"/>
      <c r="P20" s="318"/>
      <c r="Q20" s="333"/>
      <c r="R20" s="268">
        <f t="shared" si="3"/>
        <v>180</v>
      </c>
      <c r="S20" s="258">
        <f t="shared" si="0"/>
        <v>0</v>
      </c>
      <c r="T20" s="258">
        <f t="shared" si="1"/>
        <v>0</v>
      </c>
      <c r="U20" s="349">
        <f t="shared" si="4"/>
        <v>180</v>
      </c>
      <c r="V20" s="350">
        <f t="shared" si="2"/>
        <v>180</v>
      </c>
    </row>
    <row r="21" spans="1:22" ht="13.5" x14ac:dyDescent="0.25">
      <c r="A21" s="246"/>
      <c r="B21" s="254"/>
      <c r="C21" s="254"/>
      <c r="D21" s="303"/>
      <c r="E21" s="255"/>
      <c r="F21" s="255"/>
      <c r="G21" s="255"/>
      <c r="H21" s="255"/>
      <c r="I21" s="255"/>
      <c r="J21" s="317"/>
      <c r="K21" s="254"/>
      <c r="L21" s="254"/>
      <c r="M21" s="254"/>
      <c r="N21" s="254"/>
      <c r="O21" s="254"/>
      <c r="P21" s="318"/>
      <c r="Q21" s="333"/>
      <c r="R21" s="268">
        <f t="shared" si="3"/>
        <v>180</v>
      </c>
      <c r="S21" s="258">
        <f t="shared" si="0"/>
        <v>0</v>
      </c>
      <c r="T21" s="258">
        <f t="shared" si="1"/>
        <v>0</v>
      </c>
      <c r="U21" s="349">
        <f t="shared" si="4"/>
        <v>180</v>
      </c>
      <c r="V21" s="350">
        <f t="shared" si="2"/>
        <v>180</v>
      </c>
    </row>
    <row r="22" spans="1:22" ht="13.5" x14ac:dyDescent="0.25">
      <c r="A22" s="246"/>
      <c r="B22" s="254"/>
      <c r="C22" s="254"/>
      <c r="D22" s="303"/>
      <c r="E22" s="255"/>
      <c r="F22" s="255"/>
      <c r="G22" s="255"/>
      <c r="H22" s="255"/>
      <c r="I22" s="255"/>
      <c r="J22" s="317"/>
      <c r="K22" s="254"/>
      <c r="L22" s="254"/>
      <c r="M22" s="254"/>
      <c r="N22" s="254"/>
      <c r="O22" s="254"/>
      <c r="P22" s="318"/>
      <c r="Q22" s="333"/>
      <c r="R22" s="268">
        <f t="shared" si="3"/>
        <v>180</v>
      </c>
      <c r="S22" s="258">
        <f t="shared" si="0"/>
        <v>0</v>
      </c>
      <c r="T22" s="258">
        <f t="shared" si="1"/>
        <v>0</v>
      </c>
      <c r="U22" s="349">
        <f t="shared" si="4"/>
        <v>180</v>
      </c>
      <c r="V22" s="350">
        <f t="shared" si="2"/>
        <v>180</v>
      </c>
    </row>
    <row r="23" spans="1:22" ht="13.5" x14ac:dyDescent="0.25">
      <c r="A23" s="246"/>
      <c r="B23" s="254"/>
      <c r="C23" s="254"/>
      <c r="D23" s="303"/>
      <c r="E23" s="255"/>
      <c r="F23" s="255"/>
      <c r="G23" s="255"/>
      <c r="H23" s="255"/>
      <c r="I23" s="255"/>
      <c r="J23" s="317"/>
      <c r="K23" s="254"/>
      <c r="L23" s="254"/>
      <c r="M23" s="254"/>
      <c r="N23" s="254"/>
      <c r="O23" s="254"/>
      <c r="P23" s="318"/>
      <c r="Q23" s="333"/>
      <c r="R23" s="268">
        <f t="shared" si="3"/>
        <v>180</v>
      </c>
      <c r="S23" s="258">
        <f t="shared" si="0"/>
        <v>0</v>
      </c>
      <c r="T23" s="258">
        <f t="shared" si="1"/>
        <v>0</v>
      </c>
      <c r="U23" s="349">
        <f t="shared" si="4"/>
        <v>180</v>
      </c>
      <c r="V23" s="350">
        <f t="shared" si="2"/>
        <v>180</v>
      </c>
    </row>
    <row r="24" spans="1:22" ht="13.5" x14ac:dyDescent="0.25">
      <c r="A24" s="246"/>
      <c r="B24" s="254"/>
      <c r="C24" s="254"/>
      <c r="D24" s="303"/>
      <c r="E24" s="255"/>
      <c r="F24" s="255"/>
      <c r="G24" s="255"/>
      <c r="H24" s="255"/>
      <c r="I24" s="255"/>
      <c r="J24" s="317"/>
      <c r="K24" s="254"/>
      <c r="L24" s="254"/>
      <c r="M24" s="254"/>
      <c r="N24" s="254"/>
      <c r="O24" s="254"/>
      <c r="P24" s="318"/>
      <c r="Q24" s="333"/>
      <c r="R24" s="268">
        <f t="shared" si="3"/>
        <v>180</v>
      </c>
      <c r="S24" s="258">
        <f t="shared" si="0"/>
        <v>0</v>
      </c>
      <c r="T24" s="258">
        <f t="shared" si="1"/>
        <v>0</v>
      </c>
      <c r="U24" s="349">
        <f t="shared" si="4"/>
        <v>180</v>
      </c>
      <c r="V24" s="350">
        <f t="shared" si="2"/>
        <v>180</v>
      </c>
    </row>
    <row r="25" spans="1:22" ht="13.5" x14ac:dyDescent="0.25">
      <c r="A25" s="246"/>
      <c r="B25" s="254"/>
      <c r="C25" s="254"/>
      <c r="D25" s="303"/>
      <c r="E25" s="255"/>
      <c r="F25" s="255"/>
      <c r="G25" s="255"/>
      <c r="H25" s="255"/>
      <c r="I25" s="255"/>
      <c r="J25" s="317"/>
      <c r="K25" s="254"/>
      <c r="L25" s="254"/>
      <c r="M25" s="254"/>
      <c r="N25" s="254"/>
      <c r="O25" s="254"/>
      <c r="P25" s="318"/>
      <c r="Q25" s="333"/>
      <c r="R25" s="268">
        <f t="shared" si="3"/>
        <v>180</v>
      </c>
      <c r="S25" s="258">
        <f t="shared" si="0"/>
        <v>0</v>
      </c>
      <c r="T25" s="258">
        <f t="shared" si="1"/>
        <v>0</v>
      </c>
      <c r="U25" s="349">
        <f t="shared" si="4"/>
        <v>180</v>
      </c>
      <c r="V25" s="350">
        <f t="shared" si="2"/>
        <v>180</v>
      </c>
    </row>
    <row r="26" spans="1:22" ht="13.5" x14ac:dyDescent="0.25">
      <c r="A26" s="246"/>
      <c r="B26" s="254"/>
      <c r="C26" s="254"/>
      <c r="D26" s="303"/>
      <c r="E26" s="255"/>
      <c r="F26" s="255"/>
      <c r="G26" s="255"/>
      <c r="H26" s="255"/>
      <c r="I26" s="255"/>
      <c r="J26" s="317"/>
      <c r="K26" s="254"/>
      <c r="L26" s="254"/>
      <c r="M26" s="254"/>
      <c r="N26" s="254"/>
      <c r="O26" s="254"/>
      <c r="P26" s="318"/>
      <c r="Q26" s="333"/>
      <c r="R26" s="268">
        <f t="shared" si="3"/>
        <v>180</v>
      </c>
      <c r="S26" s="258">
        <f t="shared" si="0"/>
        <v>0</v>
      </c>
      <c r="T26" s="258">
        <f t="shared" si="1"/>
        <v>0</v>
      </c>
      <c r="U26" s="349">
        <f t="shared" si="4"/>
        <v>180</v>
      </c>
      <c r="V26" s="350">
        <f t="shared" si="2"/>
        <v>180</v>
      </c>
    </row>
    <row r="27" spans="1:22" ht="13.5" x14ac:dyDescent="0.25">
      <c r="A27" s="246"/>
      <c r="B27" s="254"/>
      <c r="C27" s="254"/>
      <c r="D27" s="303"/>
      <c r="E27" s="255"/>
      <c r="F27" s="255"/>
      <c r="G27" s="255"/>
      <c r="H27" s="255"/>
      <c r="I27" s="255"/>
      <c r="J27" s="317"/>
      <c r="K27" s="254"/>
      <c r="L27" s="254"/>
      <c r="M27" s="254"/>
      <c r="N27" s="254"/>
      <c r="O27" s="254"/>
      <c r="P27" s="318"/>
      <c r="Q27" s="333"/>
      <c r="R27" s="268">
        <f t="shared" si="3"/>
        <v>180</v>
      </c>
      <c r="S27" s="258">
        <f t="shared" si="0"/>
        <v>0</v>
      </c>
      <c r="T27" s="258">
        <f t="shared" si="1"/>
        <v>0</v>
      </c>
      <c r="U27" s="349">
        <f t="shared" si="4"/>
        <v>180</v>
      </c>
      <c r="V27" s="350">
        <f t="shared" si="2"/>
        <v>180</v>
      </c>
    </row>
    <row r="28" spans="1:22" ht="13.5" x14ac:dyDescent="0.25">
      <c r="A28" s="246"/>
      <c r="B28" s="254"/>
      <c r="C28" s="254"/>
      <c r="D28" s="303"/>
      <c r="E28" s="255"/>
      <c r="F28" s="255"/>
      <c r="G28" s="255"/>
      <c r="H28" s="255"/>
      <c r="I28" s="255"/>
      <c r="J28" s="317"/>
      <c r="K28" s="254"/>
      <c r="L28" s="254"/>
      <c r="M28" s="254"/>
      <c r="N28" s="254"/>
      <c r="O28" s="254"/>
      <c r="P28" s="318"/>
      <c r="Q28" s="333"/>
      <c r="R28" s="268">
        <f t="shared" si="3"/>
        <v>180</v>
      </c>
      <c r="S28" s="258">
        <f t="shared" si="0"/>
        <v>0</v>
      </c>
      <c r="T28" s="258">
        <f t="shared" si="1"/>
        <v>0</v>
      </c>
      <c r="U28" s="349">
        <f t="shared" si="4"/>
        <v>180</v>
      </c>
      <c r="V28" s="350">
        <f t="shared" si="2"/>
        <v>180</v>
      </c>
    </row>
    <row r="29" spans="1:22" ht="13.5" x14ac:dyDescent="0.25">
      <c r="A29" s="246"/>
      <c r="B29" s="254"/>
      <c r="C29" s="254"/>
      <c r="D29" s="303"/>
      <c r="E29" s="255"/>
      <c r="F29" s="255"/>
      <c r="G29" s="255"/>
      <c r="H29" s="255"/>
      <c r="I29" s="255"/>
      <c r="J29" s="317"/>
      <c r="K29" s="254"/>
      <c r="L29" s="254"/>
      <c r="M29" s="254"/>
      <c r="N29" s="254"/>
      <c r="O29" s="254"/>
      <c r="P29" s="318"/>
      <c r="Q29" s="333"/>
      <c r="R29" s="268">
        <f t="shared" si="3"/>
        <v>180</v>
      </c>
      <c r="S29" s="258">
        <f t="shared" si="0"/>
        <v>0</v>
      </c>
      <c r="T29" s="258">
        <f t="shared" si="1"/>
        <v>0</v>
      </c>
      <c r="U29" s="349">
        <f t="shared" si="4"/>
        <v>180</v>
      </c>
      <c r="V29" s="350">
        <f t="shared" si="2"/>
        <v>180</v>
      </c>
    </row>
    <row r="30" spans="1:22" ht="13.5" x14ac:dyDescent="0.25">
      <c r="A30" s="246"/>
      <c r="B30" s="254"/>
      <c r="C30" s="254"/>
      <c r="D30" s="303"/>
      <c r="E30" s="255"/>
      <c r="F30" s="255"/>
      <c r="G30" s="255"/>
      <c r="H30" s="255"/>
      <c r="I30" s="255"/>
      <c r="J30" s="317"/>
      <c r="K30" s="254"/>
      <c r="L30" s="254"/>
      <c r="M30" s="254"/>
      <c r="N30" s="254"/>
      <c r="O30" s="254"/>
      <c r="P30" s="318"/>
      <c r="Q30" s="333"/>
      <c r="R30" s="268">
        <f t="shared" si="3"/>
        <v>180</v>
      </c>
      <c r="S30" s="258">
        <f t="shared" si="0"/>
        <v>0</v>
      </c>
      <c r="T30" s="258">
        <f t="shared" si="1"/>
        <v>0</v>
      </c>
      <c r="U30" s="349">
        <f t="shared" si="4"/>
        <v>180</v>
      </c>
      <c r="V30" s="350">
        <f t="shared" si="2"/>
        <v>180</v>
      </c>
    </row>
    <row r="31" spans="1:22" ht="13.5" x14ac:dyDescent="0.25">
      <c r="A31" s="246"/>
      <c r="B31" s="254"/>
      <c r="C31" s="254"/>
      <c r="D31" s="303"/>
      <c r="E31" s="255"/>
      <c r="F31" s="255"/>
      <c r="G31" s="255"/>
      <c r="H31" s="255"/>
      <c r="I31" s="255"/>
      <c r="J31" s="317"/>
      <c r="K31" s="254"/>
      <c r="L31" s="254"/>
      <c r="M31" s="254"/>
      <c r="N31" s="254"/>
      <c r="O31" s="254"/>
      <c r="P31" s="318"/>
      <c r="Q31" s="333"/>
      <c r="R31" s="268">
        <f t="shared" si="3"/>
        <v>180</v>
      </c>
      <c r="S31" s="258">
        <f t="shared" si="0"/>
        <v>0</v>
      </c>
      <c r="T31" s="258">
        <f t="shared" si="1"/>
        <v>0</v>
      </c>
      <c r="U31" s="349">
        <f t="shared" si="4"/>
        <v>180</v>
      </c>
      <c r="V31" s="350">
        <f t="shared" si="2"/>
        <v>180</v>
      </c>
    </row>
    <row r="32" spans="1:22" ht="13.5" x14ac:dyDescent="0.25">
      <c r="A32" s="246"/>
      <c r="B32" s="254"/>
      <c r="C32" s="254"/>
      <c r="D32" s="303"/>
      <c r="E32" s="255"/>
      <c r="F32" s="255"/>
      <c r="G32" s="255"/>
      <c r="H32" s="255"/>
      <c r="I32" s="255"/>
      <c r="J32" s="317"/>
      <c r="K32" s="254"/>
      <c r="L32" s="254"/>
      <c r="M32" s="254"/>
      <c r="N32" s="254"/>
      <c r="O32" s="254"/>
      <c r="P32" s="318"/>
      <c r="Q32" s="333"/>
      <c r="R32" s="268">
        <f t="shared" si="3"/>
        <v>180</v>
      </c>
      <c r="S32" s="258">
        <f t="shared" si="0"/>
        <v>0</v>
      </c>
      <c r="T32" s="258">
        <f t="shared" si="1"/>
        <v>0</v>
      </c>
      <c r="U32" s="349">
        <f t="shared" si="4"/>
        <v>180</v>
      </c>
      <c r="V32" s="350">
        <f t="shared" si="2"/>
        <v>180</v>
      </c>
    </row>
    <row r="33" spans="1:22" ht="13.5" x14ac:dyDescent="0.25">
      <c r="A33" s="246"/>
      <c r="B33" s="254"/>
      <c r="C33" s="254"/>
      <c r="D33" s="303"/>
      <c r="E33" s="255"/>
      <c r="F33" s="255"/>
      <c r="G33" s="255"/>
      <c r="H33" s="255"/>
      <c r="I33" s="255"/>
      <c r="J33" s="317"/>
      <c r="K33" s="254"/>
      <c r="L33" s="254"/>
      <c r="M33" s="254"/>
      <c r="N33" s="254"/>
      <c r="O33" s="254"/>
      <c r="P33" s="318"/>
      <c r="Q33" s="333"/>
      <c r="R33" s="268">
        <f t="shared" si="3"/>
        <v>180</v>
      </c>
      <c r="S33" s="258">
        <f t="shared" si="0"/>
        <v>0</v>
      </c>
      <c r="T33" s="258">
        <f t="shared" si="1"/>
        <v>0</v>
      </c>
      <c r="U33" s="349">
        <f t="shared" si="4"/>
        <v>180</v>
      </c>
      <c r="V33" s="350">
        <f t="shared" si="2"/>
        <v>180</v>
      </c>
    </row>
    <row r="34" spans="1:22" ht="13.5" x14ac:dyDescent="0.25">
      <c r="A34" s="260"/>
      <c r="B34" s="261"/>
      <c r="C34" s="261"/>
      <c r="D34" s="304"/>
      <c r="E34" s="262"/>
      <c r="F34" s="262"/>
      <c r="G34" s="262"/>
      <c r="H34" s="262"/>
      <c r="I34" s="262"/>
      <c r="J34" s="319"/>
      <c r="K34" s="261"/>
      <c r="L34" s="261"/>
      <c r="M34" s="261"/>
      <c r="N34" s="261"/>
      <c r="O34" s="261"/>
      <c r="P34" s="320"/>
      <c r="Q34" s="334"/>
      <c r="R34" s="269">
        <f t="shared" si="3"/>
        <v>180</v>
      </c>
      <c r="S34" s="265">
        <f t="shared" si="0"/>
        <v>0</v>
      </c>
      <c r="T34" s="265">
        <f t="shared" si="1"/>
        <v>0</v>
      </c>
      <c r="U34" s="351">
        <f t="shared" si="4"/>
        <v>180</v>
      </c>
      <c r="V34" s="352">
        <f t="shared" si="2"/>
        <v>180</v>
      </c>
    </row>
  </sheetData>
  <mergeCells count="5">
    <mergeCell ref="R3:T3"/>
    <mergeCell ref="J3:K3"/>
    <mergeCell ref="L3:N3"/>
    <mergeCell ref="O3:P3"/>
    <mergeCell ref="U3:V3"/>
  </mergeCells>
  <printOptions horizontalCentered="1"/>
  <pageMargins left="0.19685039370078741" right="0.19685039370078741" top="0.98425196850393704" bottom="0.98425196850393704" header="0.51181102362204722" footer="0.51181102362204722"/>
  <pageSetup paperSize="9" fitToHeight="0" orientation="landscape" horizontalDpi="300" verticalDpi="300" r:id="rId1"/>
  <headerFooter alignWithMargins="0">
    <oddFooter>&amp;L&amp;8Vorlage: Sören Marquardt HSVRM, Dateiversion 2014
Druck: &amp;D, &amp;T Uhr.&amp;C&amp;8Datei: &amp;F
Blatt: &amp;A&amp;R&amp;8Seite:
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25</vt:i4>
      </vt:variant>
    </vt:vector>
  </HeadingPairs>
  <TitlesOfParts>
    <vt:vector size="40" baseType="lpstr">
      <vt:lpstr>HINWEISE - Bitte lesen</vt:lpstr>
      <vt:lpstr>Stammdaten</vt:lpstr>
      <vt:lpstr>THS-VO</vt:lpstr>
      <vt:lpstr>GL</vt:lpstr>
      <vt:lpstr>CC</vt:lpstr>
      <vt:lpstr>DS</vt:lpstr>
      <vt:lpstr>BJ</vt:lpstr>
      <vt:lpstr>VK</vt:lpstr>
      <vt:lpstr>PARA-VK</vt:lpstr>
      <vt:lpstr>CSC</vt:lpstr>
      <vt:lpstr>DK</vt:lpstr>
      <vt:lpstr>PARA-DK</vt:lpstr>
      <vt:lpstr>HL</vt:lpstr>
      <vt:lpstr>SHORTY</vt:lpstr>
      <vt:lpstr>K.O.-Cup</vt:lpstr>
      <vt:lpstr>CSCErw</vt:lpstr>
      <vt:lpstr>CSCJug</vt:lpstr>
      <vt:lpstr>Dreikampf</vt:lpstr>
      <vt:lpstr>BJ!Drucktitel</vt:lpstr>
      <vt:lpstr>CC!Drucktitel</vt:lpstr>
      <vt:lpstr>DK!Drucktitel</vt:lpstr>
      <vt:lpstr>DS!Drucktitel</vt:lpstr>
      <vt:lpstr>GL!Drucktitel</vt:lpstr>
      <vt:lpstr>HL!Drucktitel</vt:lpstr>
      <vt:lpstr>'PARA-DK'!Drucktitel</vt:lpstr>
      <vt:lpstr>'PARA-VK'!Drucktitel</vt:lpstr>
      <vt:lpstr>'THS-VO'!Drucktitel</vt:lpstr>
      <vt:lpstr>VK!Drucktitel</vt:lpstr>
      <vt:lpstr>BJ!Geländelauf</vt:lpstr>
      <vt:lpstr>CC!Geländelauf</vt:lpstr>
      <vt:lpstr>DS!Geländelauf</vt:lpstr>
      <vt:lpstr>'THS-VO'!Geländelauf</vt:lpstr>
      <vt:lpstr>Geländelauf</vt:lpstr>
      <vt:lpstr>Hindernislauf</vt:lpstr>
      <vt:lpstr>ShortyErw</vt:lpstr>
      <vt:lpstr>ShortyJug</vt:lpstr>
      <vt:lpstr>DK!Vierkampf</vt:lpstr>
      <vt:lpstr>'PARA-DK'!Vierkampf</vt:lpstr>
      <vt:lpstr>'PARA-VK'!Vierkampf</vt:lpstr>
      <vt:lpstr>Vierkampf</vt:lpstr>
    </vt:vector>
  </TitlesOfParts>
  <Company>HSVRM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THS Auswertung Version 2014</dc:title>
  <dc:subject>THS</dc:subject>
  <dc:creator>Sören Marquardt</dc:creator>
  <cp:lastModifiedBy>Jochen</cp:lastModifiedBy>
  <cp:lastPrinted>2016-11-27T10:20:36Z</cp:lastPrinted>
  <dcterms:created xsi:type="dcterms:W3CDTF">2002-04-30T17:45:28Z</dcterms:created>
  <dcterms:modified xsi:type="dcterms:W3CDTF">2019-01-27T16:11:23Z</dcterms:modified>
  <cp:category>THS</cp:category>
</cp:coreProperties>
</file>